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城镇新增就业人数" sheetId="1" r:id="rId1"/>
    <sheet name="社保参保登记情况表" sheetId="14" r:id="rId2"/>
    <sheet name="社保领取待遇情况表" sheetId="15" r:id="rId3"/>
    <sheet name="社保基金" sheetId="4" r:id="rId4"/>
    <sheet name="省市级绩效目标一" sheetId="7" r:id="rId5"/>
    <sheet name="省市绩效目标二" sheetId="5" r:id="rId6"/>
    <sheet name="省市绩效目标三" sheetId="11" r:id="rId7"/>
    <sheet name="三、1、日常工作指标" sheetId="9" r:id="rId8"/>
    <sheet name="四、常用数据" sheetId="10" r:id="rId9"/>
  </sheets>
  <definedNames>
    <definedName name="_xlnm.Print_Area" localSheetId="1">社保参保登记情况表!$A$3:$M$21</definedName>
    <definedName name="_xlnm.Print_Area" localSheetId="7">三、1、日常工作指标!$A$2:$F$145</definedName>
    <definedName name="_xlnm.Print_Titles" localSheetId="7">三、1、日常工作指标!$3:$4</definedName>
  </definedNames>
  <calcPr calcId="144525"/>
</workbook>
</file>

<file path=xl/sharedStrings.xml><?xml version="1.0" encoding="utf-8"?>
<sst xmlns="http://schemas.openxmlformats.org/spreadsheetml/2006/main" count="594" uniqueCount="231">
  <si>
    <t>武汉市人力资源和社会保障事业发展统计季报（四季度）</t>
  </si>
  <si>
    <t>一、国家法定重点指标</t>
  </si>
  <si>
    <t>（一）城镇新增就业人数工作完成情况</t>
  </si>
  <si>
    <t xml:space="preserve">填报单位： 市劳动就业管理局               </t>
  </si>
  <si>
    <t xml:space="preserve"> 联系人：朱传伟           电话：13037168096</t>
  </si>
  <si>
    <t>城镇新增就业人数</t>
  </si>
  <si>
    <t>城镇新就业人数</t>
  </si>
  <si>
    <t xml:space="preserve">  城镇自然减员人数</t>
  </si>
  <si>
    <t>当期</t>
  </si>
  <si>
    <t>累计</t>
  </si>
  <si>
    <t>江岸区</t>
  </si>
  <si>
    <t>江汉区</t>
  </si>
  <si>
    <t>硚口区</t>
  </si>
  <si>
    <t>汉阳区</t>
  </si>
  <si>
    <t>武昌区</t>
  </si>
  <si>
    <t>青山区（化工区）</t>
  </si>
  <si>
    <t>洪山区</t>
  </si>
  <si>
    <t>经济开发区（汉南区）</t>
  </si>
  <si>
    <t>东湖新技术开发区</t>
  </si>
  <si>
    <t>东湖生态风景区</t>
  </si>
  <si>
    <t>蔡甸区</t>
  </si>
  <si>
    <t>江夏区</t>
  </si>
  <si>
    <t>东西湖区</t>
  </si>
  <si>
    <t>黄陂区</t>
  </si>
  <si>
    <t>新洲区</t>
  </si>
  <si>
    <t>市辖区</t>
  </si>
  <si>
    <t>合计</t>
  </si>
  <si>
    <t>备注说明：城镇新增就业人数=城镇新就业人数—城镇自然减员人数</t>
  </si>
  <si>
    <t>计量单位：人</t>
  </si>
  <si>
    <t>（二）社保参保登记情况表</t>
  </si>
  <si>
    <r>
      <rPr>
        <sz val="11"/>
        <color theme="1"/>
        <rFont val="宋体"/>
        <charset val="134"/>
        <scheme val="minor"/>
      </rPr>
      <t xml:space="preserve">                             </t>
    </r>
    <r>
      <rPr>
        <sz val="18"/>
        <color theme="1"/>
        <rFont val="宋体"/>
        <charset val="134"/>
        <scheme val="minor"/>
      </rPr>
      <t xml:space="preserve">             参保登记人数 </t>
    </r>
    <r>
      <rPr>
        <sz val="11"/>
        <color theme="1"/>
        <rFont val="宋体"/>
        <charset val="134"/>
        <scheme val="minor"/>
      </rPr>
      <t xml:space="preserve">                                          计量单位：人、人次</t>
    </r>
  </si>
  <si>
    <t>当期新增</t>
  </si>
  <si>
    <t>去年同期</t>
  </si>
  <si>
    <t>全市</t>
  </si>
  <si>
    <t>中心城区</t>
  </si>
  <si>
    <t>新城区</t>
  </si>
  <si>
    <t>同比增减</t>
  </si>
  <si>
    <t>1、企业职工养老保险</t>
  </si>
  <si>
    <t>2、机关事业单位养老保险</t>
  </si>
  <si>
    <t>3、城乡居民养老保险</t>
  </si>
  <si>
    <t>4、失业保险</t>
  </si>
  <si>
    <t>5、工伤保险</t>
  </si>
  <si>
    <t>备注说明：1、职工养老保险当年月人均基本养老金：3132元 月人均缴费工资：5192元。</t>
  </si>
  <si>
    <t xml:space="preserve">         2、机关事业单位养老保险当年月人平养老金：5985 元 月人平缴费工资：8448 元。</t>
  </si>
  <si>
    <t xml:space="preserve">         3、城乡居民养老保险当年月人平养老金：407 元 最低缴费标准：300元。</t>
  </si>
  <si>
    <t xml:space="preserve">         4、失业保险金当前水平：中心城区1575元，新城区1350元； 月人平缴费工资：5485.15元。</t>
  </si>
  <si>
    <t xml:space="preserve"> 5、当期养老保险缴费费率：24%（其中单位16%，个人8%），失业保险缴费费率1%（单位0.7%，个人0.3%），工伤保险缴费费率0.75%（个人不缴）。</t>
  </si>
  <si>
    <t xml:space="preserve">         6、第1，2,3项指标填报单位：市社会保险中心           联系人：袁涛        电话：18707172902</t>
  </si>
  <si>
    <t xml:space="preserve">         7、第4项指标填报单位：        失业办                联系人：王俊逸     电话：13349876330</t>
  </si>
  <si>
    <t xml:space="preserve">         8、第5项指标填报单位：        市工伤中心            联系人：廖骄阳       电话：13986100111</t>
  </si>
  <si>
    <t>（三）社保领取待遇情况表</t>
  </si>
  <si>
    <t xml:space="preserve">                                      享受待遇人次数                                计量单位：人、人次</t>
  </si>
  <si>
    <t>当年新增累计</t>
  </si>
  <si>
    <t>无数据来源</t>
  </si>
  <si>
    <t xml:space="preserve">         6、第1，2项指标填报单位：     市社会保险中心         联系人：袁涛      电话：18707172902   </t>
  </si>
  <si>
    <t xml:space="preserve">         7、第3项指标填报单位：        失业办                联系人：王俊逸     电话：13349876330</t>
  </si>
  <si>
    <t xml:space="preserve">         8、第4项指标填报单位：        市工伤中心            联系人：廖骄阳       电话：13986100111</t>
  </si>
  <si>
    <t>（四）社保基金总体情况</t>
  </si>
  <si>
    <t>计量单位：亿元</t>
  </si>
  <si>
    <t>基金收入</t>
  </si>
  <si>
    <t>基金支出</t>
  </si>
  <si>
    <t>基金结余</t>
  </si>
  <si>
    <t>滚存结余</t>
  </si>
  <si>
    <t xml:space="preserve">备注：第1，2,3项指标填报单位：    市社会保险中心     联系人：袁涛        电话：18707172902 </t>
  </si>
  <si>
    <t xml:space="preserve">      第4项指标填报单位：         失业办            联系人：王俊逸      电话：13349876330   </t>
  </si>
  <si>
    <t xml:space="preserve">      第5项指标填报单位：         市工伤中心         联系人：廖骄阳       电话：13986100111 </t>
  </si>
  <si>
    <t>二、省市绩效目标</t>
  </si>
  <si>
    <t>（一）就业创业工作指标进展情况</t>
  </si>
  <si>
    <t>项      目</t>
  </si>
  <si>
    <t>单  位</t>
  </si>
  <si>
    <t>年度目标</t>
  </si>
  <si>
    <t>2020年变化情况</t>
  </si>
  <si>
    <t>与去年同期比较</t>
  </si>
  <si>
    <t>期末实有</t>
  </si>
  <si>
    <t>增减%</t>
  </si>
  <si>
    <t>1、城镇登记失业率</t>
  </si>
  <si>
    <t>%</t>
  </si>
  <si>
    <t>—</t>
  </si>
  <si>
    <t>2、帮扶困难就业人员数</t>
  </si>
  <si>
    <t>人</t>
  </si>
  <si>
    <t>无</t>
  </si>
  <si>
    <t>3、扶持创业人数</t>
  </si>
  <si>
    <t xml:space="preserve">    其中：个体经营</t>
  </si>
  <si>
    <t xml:space="preserve">          创办企业</t>
  </si>
  <si>
    <t>4、创业带动就业人数</t>
  </si>
  <si>
    <t xml:space="preserve">    其中：个体经济吸纳</t>
  </si>
  <si>
    <t xml:space="preserve">          企业实体吸纳</t>
  </si>
  <si>
    <t>5、新增返乡创业人数</t>
  </si>
  <si>
    <t>万人</t>
  </si>
  <si>
    <t>6、城镇失业人员再就业人数</t>
  </si>
  <si>
    <t>7、大学生实习实训人数</t>
  </si>
  <si>
    <t>8、新增高校毕业生就业创业人数</t>
  </si>
  <si>
    <t>9、新增大学生就业实习基地</t>
  </si>
  <si>
    <t>个</t>
  </si>
  <si>
    <t>10、新增实习实训基地</t>
  </si>
  <si>
    <t>备注：第1-6项指标填报单位：     市劳动就业管理局    联系人：朱传伟         电话：13037168096</t>
  </si>
  <si>
    <t xml:space="preserve">           第7、9、10项指标填报单位：      市人才中心          联系人：吴琳        电话：13986087975</t>
  </si>
  <si>
    <t xml:space="preserve">               第8项指标填报单位：              就失处           联系人：危元       电话：15927585227</t>
  </si>
  <si>
    <t xml:space="preserve"> </t>
  </si>
  <si>
    <t>（二）社会保险工作工作指标进展情况</t>
  </si>
  <si>
    <t>1、社保新增扩面人数</t>
  </si>
  <si>
    <t>人次</t>
  </si>
  <si>
    <t>2、城镇企业职工养老保险参保人数</t>
  </si>
  <si>
    <t>3、工伤保险参保人数</t>
  </si>
  <si>
    <t>4、失业保险参保人数</t>
  </si>
  <si>
    <t>5、社保卡持卡人数</t>
  </si>
  <si>
    <t>6、电子社保卡发行数</t>
  </si>
  <si>
    <t>万张</t>
  </si>
  <si>
    <t xml:space="preserve">备注：第1-4项指标填报单位：    市社会保险中心               联系人：袁涛              电话：18707172902 </t>
  </si>
  <si>
    <t xml:space="preserve">      第5、6项指标填报单位：        信息中心                 联系人：龚宜海               电话：13007145390</t>
  </si>
  <si>
    <t>（三）人才劳动关系工作指标进展情况</t>
  </si>
  <si>
    <t>增减</t>
  </si>
  <si>
    <t>1、开展补贴性职业技能培训人数</t>
  </si>
  <si>
    <t>——</t>
  </si>
  <si>
    <t>2、企业劳动合同签订率</t>
  </si>
  <si>
    <t>90以上</t>
  </si>
  <si>
    <t>3、劳动人事争议仲裁结案率</t>
  </si>
  <si>
    <t>80以上</t>
  </si>
  <si>
    <t xml:space="preserve"> --</t>
  </si>
  <si>
    <t>4、劳动人事争议调解成功率</t>
  </si>
  <si>
    <t>50以上</t>
  </si>
  <si>
    <t>5、劳动保障监察举报投诉案件结案率</t>
  </si>
  <si>
    <t>98以上</t>
  </si>
  <si>
    <t xml:space="preserve">备注：第1项指标          填报单位：职建处                 联系人：刘燕羽        电话：13986126966 </t>
  </si>
  <si>
    <t xml:space="preserve">      第2项指标         填报单位： 劳动关系处             联系人：吴继军        电话：15807140555</t>
  </si>
  <si>
    <t xml:space="preserve">      第3，4项指标      填报单位：  仲裁处                联系人：贾保旭        电话：18672363552</t>
  </si>
  <si>
    <t xml:space="preserve">      第5项指标         填报单位： 监察支队               联系人：杨兰芳        电话：18672773326</t>
  </si>
  <si>
    <t>（二）日常工作指标</t>
  </si>
  <si>
    <t>指标名称</t>
  </si>
  <si>
    <t>计量单位</t>
  </si>
  <si>
    <t>1、受理阳光信访信息系统来信</t>
  </si>
  <si>
    <t>件、次</t>
  </si>
  <si>
    <t>2、信访事项按期办结率</t>
  </si>
  <si>
    <t>％</t>
  </si>
  <si>
    <t>3、博士后科研工作站</t>
  </si>
  <si>
    <t>4、博士后创新实践基地</t>
  </si>
  <si>
    <t>5、农村劳动力新外出就业人数</t>
  </si>
  <si>
    <t xml:space="preserve">  其中1：人力资源和社会保障部门组织人数</t>
  </si>
  <si>
    <t xml:space="preserve">  其中2：经济开发区（汉南区）</t>
  </si>
  <si>
    <t xml:space="preserve">         蔡甸区</t>
  </si>
  <si>
    <t xml:space="preserve">         江夏区</t>
  </si>
  <si>
    <t xml:space="preserve">         东西湖区</t>
  </si>
  <si>
    <t xml:space="preserve">         黄陂区</t>
  </si>
  <si>
    <t xml:space="preserve">         新洲区</t>
  </si>
  <si>
    <t>6、小额担保贷款累计放贷笔数</t>
  </si>
  <si>
    <t>笔</t>
  </si>
  <si>
    <t xml:space="preserve">    其中：当年新增小额担保贷款笔数</t>
  </si>
  <si>
    <t xml:space="preserve">       江岸区</t>
  </si>
  <si>
    <t xml:space="preserve">       江汉区</t>
  </si>
  <si>
    <t xml:space="preserve">       硚口区</t>
  </si>
  <si>
    <t xml:space="preserve">       汉阳区</t>
  </si>
  <si>
    <t xml:space="preserve">       武昌区</t>
  </si>
  <si>
    <t xml:space="preserve">       青山区（化工区）</t>
  </si>
  <si>
    <t xml:space="preserve">       洪山区</t>
  </si>
  <si>
    <t xml:space="preserve">       经济开发区（汉南区）</t>
  </si>
  <si>
    <t xml:space="preserve">       东湖新技术开发区</t>
  </si>
  <si>
    <t xml:space="preserve">       东湖生态风景区</t>
  </si>
  <si>
    <t xml:space="preserve">       蔡甸区</t>
  </si>
  <si>
    <t xml:space="preserve">       江夏区</t>
  </si>
  <si>
    <t xml:space="preserve">       东西湖区</t>
  </si>
  <si>
    <t xml:space="preserve">       黄陂区</t>
  </si>
  <si>
    <t xml:space="preserve">       新洲区</t>
  </si>
  <si>
    <t xml:space="preserve">      人才中心</t>
  </si>
  <si>
    <t>7、公共就业服务机构提供就业岗位</t>
  </si>
  <si>
    <t>其中： 江岸区</t>
  </si>
  <si>
    <t xml:space="preserve">       市本级</t>
  </si>
  <si>
    <t>8、公共就业服务机构求职登记</t>
  </si>
  <si>
    <t xml:space="preserve">    其中：失业人员</t>
  </si>
  <si>
    <t>9、公共就业服务机构推荐介绍就业</t>
  </si>
  <si>
    <t xml:space="preserve">    其中：女性</t>
  </si>
  <si>
    <t xml:space="preserve">          失业人员</t>
  </si>
  <si>
    <t>10、 农村劳动力转移培训人数</t>
  </si>
  <si>
    <t>11、各类补贴培训人数</t>
  </si>
  <si>
    <t>其中：就业技能培训补贴人数
（含岗前培训补贴）</t>
  </si>
  <si>
    <t>创业培训补贴人数</t>
  </si>
  <si>
    <t xml:space="preserve"> 企业职工在岗补贴性培训人数</t>
  </si>
  <si>
    <t>12、处理突发事件</t>
  </si>
  <si>
    <t>件</t>
  </si>
  <si>
    <t xml:space="preserve">           其中：制造业</t>
  </si>
  <si>
    <t xml:space="preserve">                 建筑业</t>
  </si>
  <si>
    <t xml:space="preserve">                 批发和零售业</t>
  </si>
  <si>
    <t xml:space="preserve">                 住宿和餐饮业</t>
  </si>
  <si>
    <t xml:space="preserve">                 居民服务业</t>
  </si>
  <si>
    <t xml:space="preserve">                 其他</t>
  </si>
  <si>
    <t>+166.67%</t>
  </si>
  <si>
    <t>13、督促支付农民工工资</t>
  </si>
  <si>
    <t>万元</t>
  </si>
  <si>
    <t>+812.48%</t>
  </si>
  <si>
    <t>+14.21%</t>
  </si>
  <si>
    <t>14、帮助农民工成功清欠人数</t>
  </si>
  <si>
    <t>+371.43%</t>
  </si>
  <si>
    <t>15、12333来电总量</t>
  </si>
  <si>
    <t xml:space="preserve">           其中：自动语音量</t>
  </si>
  <si>
    <t>人工接听量</t>
  </si>
  <si>
    <t xml:space="preserve">                放弃量</t>
  </si>
  <si>
    <t>16、12333综合接通率</t>
  </si>
  <si>
    <t>17、12333接受举报投诉</t>
  </si>
  <si>
    <t xml:space="preserve">           其中：投诉转办件</t>
  </si>
  <si>
    <t xml:space="preserve">                 投诉自办件</t>
  </si>
  <si>
    <t>18、局门户网站、微信公众号互动留言回复</t>
  </si>
  <si>
    <t xml:space="preserve">备注：第1,2项指标填报单位：       信访处            联系人：马海英       电话：15623180998 </t>
  </si>
  <si>
    <t xml:space="preserve">      第3,4项指标填报单位：       专技处            联系人：李娜        电话：18672362032 </t>
  </si>
  <si>
    <t xml:space="preserve">      第5,6,7，8，9，10项指标填报单位：市劳动就业管理局   联系人：朱传伟  电话：13037168096 </t>
  </si>
  <si>
    <t xml:space="preserve">      第11项指标填报单位：         职业能力建设处    联系人：刘燕羽     电话：13986126966 
                                  市劳动就业管理局   联系人：朱传伟  电话：13037168096</t>
  </si>
  <si>
    <t xml:space="preserve">      第12,13,14项指标填报单位：  劳动保障监察支队   联系人：杨兰芳     电话：18672773326</t>
  </si>
  <si>
    <t xml:space="preserve">      第15,16,17，18项指标填报单位：  投诉咨询中心    联系人：尹恒      电话：15871437408</t>
  </si>
  <si>
    <t>四、人社工作常用数据资料</t>
  </si>
  <si>
    <t>2017年</t>
  </si>
  <si>
    <t>2018年</t>
  </si>
  <si>
    <t>2019年</t>
  </si>
  <si>
    <t>2020年</t>
  </si>
  <si>
    <t>1、上年度常住人口</t>
  </si>
  <si>
    <t>2、上年度从业人员数</t>
  </si>
  <si>
    <t>－</t>
  </si>
  <si>
    <t>3、最低工资标准</t>
  </si>
  <si>
    <t>元</t>
  </si>
  <si>
    <t>1550（16元/小时）</t>
  </si>
  <si>
    <t>1750（18元/小时）</t>
  </si>
  <si>
    <t>1320（15元/小时）</t>
  </si>
  <si>
    <t>1500（16元/小时）</t>
  </si>
  <si>
    <t>4、上年度岗平工资</t>
  </si>
  <si>
    <t>5、上年度就业人员平均工资</t>
  </si>
  <si>
    <t>6、上年度基层公共服务平台数量</t>
  </si>
  <si>
    <t>7、上年度人力资源服务机构数量</t>
  </si>
  <si>
    <t>8、技工院校数量</t>
  </si>
  <si>
    <t>9、技工院校在校生人数</t>
  </si>
  <si>
    <t>10、 职工养老保险基金上解数</t>
  </si>
  <si>
    <t>亿元</t>
  </si>
  <si>
    <t>其中：中心城区</t>
  </si>
  <si>
    <t xml:space="preserve">    新城区</t>
  </si>
  <si>
    <t>11、 失业保险基金上解数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</si>
</sst>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0.00_ "/>
    <numFmt numFmtId="178" formatCode="0.00_);[Red]\(0.00\)"/>
  </numFmts>
  <fonts count="5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theme="1"/>
      <name val="仿宋"/>
      <charset val="134"/>
    </font>
    <font>
      <sz val="9"/>
      <color indexed="8"/>
      <name val="宋体"/>
      <charset val="134"/>
    </font>
    <font>
      <sz val="12"/>
      <name val="黑体"/>
      <charset val="134"/>
    </font>
    <font>
      <sz val="9"/>
      <color theme="1"/>
      <name val="宋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1"/>
      <color theme="1"/>
      <name val="SimSun"/>
      <charset val="134"/>
    </font>
    <font>
      <sz val="10"/>
      <color theme="1"/>
      <name val="SimSun"/>
      <charset val="134"/>
    </font>
    <font>
      <sz val="10"/>
      <name val="SimSun"/>
      <charset val="134"/>
    </font>
    <font>
      <sz val="10"/>
      <color indexed="8"/>
      <name val="仿宋_GB2312"/>
      <charset val="134"/>
    </font>
    <font>
      <sz val="14"/>
      <color theme="1"/>
      <name val="宋体"/>
      <charset val="134"/>
      <scheme val="minor"/>
    </font>
    <font>
      <sz val="12"/>
      <name val="仿宋_GB2312"/>
      <charset val="134"/>
    </font>
    <font>
      <sz val="9"/>
      <name val="宋体"/>
      <charset val="134"/>
    </font>
    <font>
      <sz val="12"/>
      <color rgb="FF000000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1"/>
      <name val="黑体"/>
      <charset val="134"/>
    </font>
    <font>
      <sz val="11"/>
      <name val="仿宋_GB2312"/>
      <charset val="134"/>
    </font>
    <font>
      <sz val="12"/>
      <color theme="1"/>
      <name val="仿宋_GB2312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8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2" fillId="12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12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5" fillId="20" borderId="16" applyNumberFormat="0" applyAlignment="0" applyProtection="0">
      <alignment vertical="center"/>
    </xf>
    <xf numFmtId="0" fontId="46" fillId="20" borderId="15" applyNumberFormat="0" applyAlignment="0" applyProtection="0">
      <alignment vertical="center"/>
    </xf>
    <xf numFmtId="0" fontId="47" fillId="23" borderId="17" applyNumberFormat="0" applyAlignment="0" applyProtection="0">
      <alignment vertical="center"/>
    </xf>
    <xf numFmtId="0" fontId="0" fillId="0" borderId="0">
      <alignment vertical="center"/>
    </xf>
    <xf numFmtId="0" fontId="37" fillId="26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38" fillId="0" borderId="0"/>
    <xf numFmtId="0" fontId="49" fillId="0" borderId="19" applyNumberFormat="0" applyFill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4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167">
    <xf numFmtId="0" fontId="0" fillId="0" borderId="0" xfId="0"/>
    <xf numFmtId="0" fontId="0" fillId="0" borderId="0" xfId="0" applyFill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57" applyFont="1" applyBorder="1" applyAlignment="1">
      <alignment horizontal="center" vertical="center" wrapText="1"/>
    </xf>
    <xf numFmtId="0" fontId="0" fillId="0" borderId="0" xfId="0" applyAlignment="1"/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57" applyNumberFormat="1" applyFont="1" applyBorder="1" applyAlignment="1">
      <alignment horizontal="center" vertical="center" wrapText="1"/>
    </xf>
    <xf numFmtId="0" fontId="7" fillId="0" borderId="1" xfId="57" applyNumberFormat="1" applyFont="1" applyBorder="1" applyAlignment="1">
      <alignment horizontal="center" vertical="center" wrapText="1"/>
    </xf>
    <xf numFmtId="0" fontId="0" fillId="0" borderId="0" xfId="0" applyBorder="1" applyAlignment="1"/>
    <xf numFmtId="0" fontId="0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9" fillId="0" borderId="1" xfId="57" applyNumberFormat="1" applyFont="1" applyBorder="1" applyAlignment="1">
      <alignment horizontal="center" vertical="center" wrapText="1"/>
    </xf>
    <xf numFmtId="0" fontId="10" fillId="0" borderId="1" xfId="57" applyNumberFormat="1" applyFont="1" applyFill="1" applyBorder="1" applyAlignment="1">
      <alignment horizontal="center" vertical="center" wrapText="1"/>
    </xf>
    <xf numFmtId="0" fontId="11" fillId="0" borderId="1" xfId="57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3" fillId="0" borderId="5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57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9" fontId="15" fillId="0" borderId="1" xfId="0" applyNumberFormat="1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9" fontId="0" fillId="0" borderId="1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9" fontId="0" fillId="0" borderId="1" xfId="0" applyNumberFormat="1" applyFont="1" applyFill="1" applyBorder="1" applyAlignment="1" applyProtection="1">
      <alignment horizontal="center" vertical="center"/>
    </xf>
    <xf numFmtId="0" fontId="16" fillId="0" borderId="1" xfId="57" applyNumberFormat="1" applyFont="1" applyBorder="1" applyAlignment="1">
      <alignment horizontal="center" vertical="center" wrapText="1"/>
    </xf>
    <xf numFmtId="10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6" fillId="0" borderId="1" xfId="57" applyNumberFormat="1" applyFont="1" applyFill="1" applyBorder="1" applyAlignment="1">
      <alignment horizontal="center" vertical="center" wrapText="1"/>
    </xf>
    <xf numFmtId="10" fontId="17" fillId="0" borderId="1" xfId="12" applyNumberFormat="1" applyFont="1" applyBorder="1" applyAlignment="1">
      <alignment horizontal="center"/>
    </xf>
    <xf numFmtId="9" fontId="15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vertical="center"/>
    </xf>
    <xf numFmtId="0" fontId="18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14" fillId="0" borderId="1" xfId="0" applyFont="1" applyFill="1" applyBorder="1" applyAlignment="1">
      <alignment horizontal="left" vertical="center" wrapText="1"/>
    </xf>
    <xf numFmtId="0" fontId="19" fillId="0" borderId="1" xfId="59" applyFont="1" applyFill="1" applyBorder="1" applyAlignment="1">
      <alignment horizontal="center" vertical="center"/>
    </xf>
    <xf numFmtId="0" fontId="5" fillId="0" borderId="1" xfId="64" applyFont="1" applyFill="1" applyBorder="1" applyAlignment="1">
      <alignment horizontal="center" vertical="center"/>
    </xf>
    <xf numFmtId="10" fontId="0" fillId="0" borderId="0" xfId="0" applyNumberFormat="1" applyFill="1" applyBorder="1"/>
    <xf numFmtId="10" fontId="0" fillId="0" borderId="1" xfId="0" applyNumberFormat="1" applyFont="1" applyBorder="1" applyAlignment="1">
      <alignment horizontal="center"/>
    </xf>
    <xf numFmtId="0" fontId="3" fillId="0" borderId="1" xfId="64" applyFont="1" applyFill="1" applyBorder="1" applyAlignment="1">
      <alignment horizontal="center" vertical="center"/>
    </xf>
    <xf numFmtId="0" fontId="5" fillId="0" borderId="1" xfId="22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/>
    </xf>
    <xf numFmtId="10" fontId="20" fillId="0" borderId="1" xfId="0" applyNumberFormat="1" applyFont="1" applyFill="1" applyBorder="1" applyAlignment="1">
      <alignment horizontal="center"/>
    </xf>
    <xf numFmtId="0" fontId="3" fillId="0" borderId="1" xfId="66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5" fillId="0" borderId="1" xfId="61" applyNumberFormat="1" applyFont="1" applyFill="1" applyBorder="1" applyAlignment="1">
      <alignment horizontal="center" vertical="center"/>
    </xf>
    <xf numFmtId="0" fontId="5" fillId="0" borderId="1" xfId="22" applyFont="1" applyFill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0" fontId="14" fillId="0" borderId="1" xfId="62" applyFont="1" applyFill="1" applyBorder="1" applyAlignment="1">
      <alignment horizontal="center" vertical="center"/>
    </xf>
    <xf numFmtId="0" fontId="5" fillId="0" borderId="1" xfId="30" applyFont="1" applyFill="1" applyBorder="1" applyAlignment="1">
      <alignment horizontal="center" vertical="center" wrapText="1"/>
    </xf>
    <xf numFmtId="0" fontId="3" fillId="0" borderId="1" xfId="63" applyFont="1" applyFill="1" applyBorder="1" applyAlignment="1">
      <alignment horizontal="center" vertical="center"/>
    </xf>
    <xf numFmtId="0" fontId="5" fillId="0" borderId="1" xfId="30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/>
    </xf>
    <xf numFmtId="49" fontId="20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7" fillId="0" borderId="0" xfId="0" applyFont="1"/>
    <xf numFmtId="0" fontId="21" fillId="0" borderId="0" xfId="59" applyFont="1" applyBorder="1" applyAlignment="1">
      <alignment horizontal="center" vertical="center"/>
    </xf>
    <xf numFmtId="0" fontId="21" fillId="0" borderId="0" xfId="34" applyFont="1" applyBorder="1" applyAlignment="1">
      <alignment horizontal="center"/>
    </xf>
    <xf numFmtId="177" fontId="21" fillId="0" borderId="0" xfId="59" applyNumberFormat="1" applyFont="1" applyBorder="1" applyAlignment="1">
      <alignment horizontal="center" vertical="center"/>
    </xf>
    <xf numFmtId="0" fontId="21" fillId="0" borderId="0" xfId="59" applyFont="1" applyFill="1" applyBorder="1" applyAlignment="1">
      <alignment horizontal="center" vertical="center"/>
    </xf>
    <xf numFmtId="0" fontId="21" fillId="0" borderId="0" xfId="34" applyFont="1" applyFill="1" applyBorder="1" applyAlignment="1">
      <alignment horizontal="center"/>
    </xf>
    <xf numFmtId="177" fontId="21" fillId="0" borderId="0" xfId="59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2" borderId="1" xfId="0" applyFont="1" applyFill="1" applyBorder="1" applyAlignment="1">
      <alignment horizontal="center"/>
    </xf>
    <xf numFmtId="10" fontId="22" fillId="0" borderId="1" xfId="56" applyNumberFormat="1" applyFont="1" applyFill="1" applyBorder="1" applyAlignment="1">
      <alignment horizontal="center" shrinkToFi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0" fontId="0" fillId="2" borderId="1" xfId="0" applyNumberFormat="1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wrapText="1"/>
    </xf>
    <xf numFmtId="0" fontId="4" fillId="0" borderId="7" xfId="57" applyFont="1" applyBorder="1" applyAlignment="1">
      <alignment horizontal="center" vertical="center" wrapText="1"/>
    </xf>
    <xf numFmtId="0" fontId="4" fillId="0" borderId="5" xfId="57" applyFont="1" applyBorder="1" applyAlignment="1">
      <alignment horizontal="center" vertical="center" wrapText="1"/>
    </xf>
    <xf numFmtId="0" fontId="4" fillId="0" borderId="2" xfId="57" applyFont="1" applyBorder="1" applyAlignment="1">
      <alignment horizontal="center" vertical="center" wrapText="1"/>
    </xf>
    <xf numFmtId="0" fontId="4" fillId="0" borderId="4" xfId="57" applyFont="1" applyBorder="1" applyAlignment="1">
      <alignment horizontal="center" vertical="center" wrapText="1"/>
    </xf>
    <xf numFmtId="0" fontId="4" fillId="0" borderId="8" xfId="57" applyFont="1" applyBorder="1" applyAlignment="1">
      <alignment horizontal="center" vertical="center" wrapText="1"/>
    </xf>
    <xf numFmtId="0" fontId="4" fillId="0" borderId="6" xfId="57" applyFont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left" vertical="center" wrapText="1"/>
    </xf>
    <xf numFmtId="0" fontId="7" fillId="0" borderId="2" xfId="57" applyFont="1" applyFill="1" applyBorder="1" applyAlignment="1">
      <alignment horizontal="center" vertical="center" wrapText="1"/>
    </xf>
    <xf numFmtId="0" fontId="6" fillId="0" borderId="1" xfId="57" applyFont="1" applyFill="1" applyBorder="1" applyAlignment="1">
      <alignment horizontal="left" vertical="center" wrapText="1"/>
    </xf>
    <xf numFmtId="0" fontId="6" fillId="0" borderId="2" xfId="57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9" fontId="23" fillId="0" borderId="1" xfId="0" applyNumberFormat="1" applyFont="1" applyBorder="1" applyAlignment="1">
      <alignment horizontal="center" wrapText="1"/>
    </xf>
    <xf numFmtId="10" fontId="24" fillId="0" borderId="1" xfId="0" applyNumberFormat="1" applyFont="1" applyBorder="1" applyAlignment="1">
      <alignment horizontal="center" vertical="center" wrapText="1"/>
    </xf>
    <xf numFmtId="10" fontId="23" fillId="0" borderId="1" xfId="0" applyNumberFormat="1" applyFont="1" applyBorder="1" applyAlignment="1">
      <alignment horizontal="center" wrapText="1"/>
    </xf>
    <xf numFmtId="1" fontId="7" fillId="0" borderId="1" xfId="57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Font="1" applyFill="1" applyAlignment="1"/>
    <xf numFmtId="0" fontId="26" fillId="0" borderId="0" xfId="0" applyFont="1" applyAlignment="1"/>
    <xf numFmtId="0" fontId="27" fillId="0" borderId="1" xfId="57" applyNumberFormat="1" applyFont="1" applyBorder="1" applyAlignment="1">
      <alignment horizontal="center" vertical="center" wrapText="1"/>
    </xf>
    <xf numFmtId="176" fontId="18" fillId="0" borderId="1" xfId="57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177" fontId="0" fillId="0" borderId="1" xfId="0" applyNumberFormat="1" applyFont="1" applyBorder="1" applyAlignment="1">
      <alignment horizontal="center"/>
    </xf>
    <xf numFmtId="10" fontId="18" fillId="0" borderId="1" xfId="0" applyNumberFormat="1" applyFont="1" applyBorder="1" applyAlignment="1">
      <alignment horizontal="center"/>
    </xf>
    <xf numFmtId="177" fontId="6" fillId="0" borderId="1" xfId="57" applyNumberFormat="1" applyFont="1" applyFill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/>
    </xf>
    <xf numFmtId="0" fontId="7" fillId="0" borderId="1" xfId="57" applyFont="1" applyFill="1" applyBorder="1" applyAlignment="1">
      <alignment horizontal="center" vertical="center" wrapText="1"/>
    </xf>
    <xf numFmtId="0" fontId="7" fillId="0" borderId="1" xfId="57" applyNumberFormat="1" applyFont="1" applyFill="1" applyBorder="1" applyAlignment="1">
      <alignment horizontal="center" vertical="center" wrapText="1"/>
    </xf>
    <xf numFmtId="10" fontId="7" fillId="0" borderId="1" xfId="57" applyNumberFormat="1" applyFont="1" applyFill="1" applyBorder="1" applyAlignment="1">
      <alignment horizontal="center" vertical="center" wrapText="1"/>
    </xf>
    <xf numFmtId="0" fontId="0" fillId="0" borderId="0" xfId="0" applyFont="1"/>
    <xf numFmtId="0" fontId="28" fillId="0" borderId="1" xfId="57" applyFont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center" vertical="center"/>
    </xf>
    <xf numFmtId="57" fontId="29" fillId="0" borderId="1" xfId="0" applyNumberFormat="1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center" vertical="center" wrapText="1"/>
    </xf>
    <xf numFmtId="0" fontId="16" fillId="0" borderId="2" xfId="57" applyFont="1" applyFill="1" applyBorder="1" applyAlignment="1">
      <alignment horizontal="center" vertical="center" wrapText="1"/>
    </xf>
    <xf numFmtId="177" fontId="30" fillId="0" borderId="1" xfId="0" applyNumberFormat="1" applyFont="1" applyFill="1" applyBorder="1" applyAlignment="1">
      <alignment horizontal="center" vertical="center" wrapText="1"/>
    </xf>
    <xf numFmtId="0" fontId="3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/>
    <xf numFmtId="0" fontId="16" fillId="0" borderId="7" xfId="57" applyFont="1" applyFill="1" applyBorder="1" applyAlignment="1">
      <alignment horizontal="center" vertical="center" wrapText="1"/>
    </xf>
    <xf numFmtId="0" fontId="0" fillId="0" borderId="0" xfId="0" applyFont="1" applyBorder="1"/>
    <xf numFmtId="0" fontId="16" fillId="0" borderId="9" xfId="57" applyFont="1" applyFill="1" applyBorder="1" applyAlignment="1">
      <alignment horizontal="center" vertical="center" wrapText="1"/>
    </xf>
    <xf numFmtId="0" fontId="16" fillId="0" borderId="8" xfId="57" applyFont="1" applyFill="1" applyBorder="1" applyAlignment="1">
      <alignment horizontal="center" vertical="center" wrapText="1"/>
    </xf>
    <xf numFmtId="0" fontId="6" fillId="0" borderId="2" xfId="57" applyFont="1" applyBorder="1" applyAlignment="1">
      <alignment horizontal="center" vertical="center" wrapText="1"/>
    </xf>
    <xf numFmtId="0" fontId="6" fillId="0" borderId="1" xfId="57" applyFont="1" applyBorder="1" applyAlignment="1">
      <alignment horizontal="left" vertical="center" wrapText="1"/>
    </xf>
    <xf numFmtId="0" fontId="0" fillId="0" borderId="1" xfId="0" applyFill="1" applyBorder="1" applyAlignment="1">
      <alignment horizontal="center"/>
    </xf>
    <xf numFmtId="10" fontId="0" fillId="0" borderId="1" xfId="0" applyNumberFormat="1" applyFill="1" applyBorder="1" applyAlignment="1">
      <alignment horizontal="center"/>
    </xf>
    <xf numFmtId="0" fontId="6" fillId="0" borderId="1" xfId="57" applyFont="1" applyBorder="1" applyAlignment="1">
      <alignment horizontal="center" vertical="center" wrapText="1"/>
    </xf>
    <xf numFmtId="9" fontId="0" fillId="0" borderId="1" xfId="0" applyNumberFormat="1" applyFill="1" applyBorder="1" applyAlignment="1">
      <alignment horizontal="center"/>
    </xf>
    <xf numFmtId="0" fontId="7" fillId="0" borderId="2" xfId="57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10" xfId="0" applyBorder="1" applyAlignment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8" fontId="25" fillId="0" borderId="1" xfId="0" applyNumberFormat="1" applyFont="1" applyBorder="1" applyAlignment="1">
      <alignment horizontal="center" vertical="center"/>
    </xf>
    <xf numFmtId="10" fontId="25" fillId="0" borderId="1" xfId="0" applyNumberFormat="1" applyFont="1" applyBorder="1" applyAlignment="1">
      <alignment horizontal="center" vertical="center"/>
    </xf>
    <xf numFmtId="177" fontId="25" fillId="0" borderId="1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Font="1" applyAlignment="1">
      <alignment horizontal="center"/>
    </xf>
    <xf numFmtId="1" fontId="0" fillId="0" borderId="0" xfId="0" applyNumberFormat="1" applyFont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0" fontId="0" fillId="0" borderId="11" xfId="0" applyFont="1" applyBorder="1"/>
    <xf numFmtId="0" fontId="0" fillId="0" borderId="0" xfId="0" applyFont="1" applyAlignment="1">
      <alignment horizontal="left" vertical="center" wrapText="1"/>
    </xf>
    <xf numFmtId="0" fontId="26" fillId="0" borderId="0" xfId="0" applyFont="1"/>
    <xf numFmtId="0" fontId="0" fillId="0" borderId="0" xfId="0" applyAlignment="1">
      <alignment horizontal="left" vertical="center" wrapText="1"/>
    </xf>
    <xf numFmtId="0" fontId="26" fillId="0" borderId="11" xfId="0" applyFont="1" applyBorder="1"/>
    <xf numFmtId="0" fontId="0" fillId="0" borderId="0" xfId="0" applyFill="1"/>
    <xf numFmtId="0" fontId="0" fillId="0" borderId="0" xfId="0" applyFill="1"/>
    <xf numFmtId="0" fontId="0" fillId="0" borderId="1" xfId="0" applyBorder="1"/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" xfId="0" applyFill="1" applyBorder="1"/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1" xfId="0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</cellXfs>
  <cellStyles count="67">
    <cellStyle name="常规" xfId="0" builtinId="0"/>
    <cellStyle name="常规 33 6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25 2" xfId="21"/>
    <cellStyle name="常规 30 2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常规 32 2" xfId="30"/>
    <cellStyle name="20% - 强调文字颜色 6" xfId="31" builtinId="50"/>
    <cellStyle name="强调文字颜色 2" xfId="32" builtinId="33"/>
    <cellStyle name="链接单元格" xfId="33" builtinId="24"/>
    <cellStyle name="常规_Sheet2" xfId="34"/>
    <cellStyle name="汇总" xfId="35" builtinId="25"/>
    <cellStyle name="好" xfId="36" builtinId="26"/>
    <cellStyle name="常规 16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常规 31 4" xfId="51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常规 4" xfId="56"/>
    <cellStyle name="MS Sans Serif 2" xfId="57"/>
    <cellStyle name="常规 5" xfId="58"/>
    <cellStyle name="常规_Sheet1" xfId="59"/>
    <cellStyle name="常规 33 5" xfId="60"/>
    <cellStyle name="常规 58" xfId="61"/>
    <cellStyle name="常规 36 2" xfId="62"/>
    <cellStyle name="常规 31 8" xfId="63"/>
    <cellStyle name="常规 31 6" xfId="64"/>
    <cellStyle name="常规 2" xfId="65"/>
    <cellStyle name="常规 30" xfId="66"/>
  </cellStyles>
  <tableStyles count="0" defaultTableStyle="TableStyleMedium2" defaultPivotStyle="PivotStyleMedium9"/>
  <colors>
    <mruColors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workbookViewId="0">
      <selection activeCell="E3" sqref="E3"/>
    </sheetView>
  </sheetViews>
  <sheetFormatPr defaultColWidth="9" defaultRowHeight="13.5"/>
  <cols>
    <col min="1" max="1" width="29.375" customWidth="1"/>
    <col min="2" max="7" width="15.875" customWidth="1"/>
  </cols>
  <sheetData>
    <row r="1" customFormat="1" ht="29" customHeight="1" spans="1:7">
      <c r="A1" s="2" t="s">
        <v>0</v>
      </c>
      <c r="B1" s="2"/>
      <c r="C1" s="2"/>
      <c r="D1" s="2"/>
      <c r="E1" s="2"/>
      <c r="F1" s="2"/>
      <c r="G1" s="2"/>
    </row>
    <row r="2" customFormat="1" ht="29" customHeight="1" spans="1:7">
      <c r="A2" s="4" t="s">
        <v>1</v>
      </c>
      <c r="B2" s="4"/>
      <c r="C2" s="4"/>
      <c r="D2" s="5"/>
      <c r="E2" s="5"/>
      <c r="F2" s="5"/>
      <c r="G2" s="5"/>
    </row>
    <row r="3" customFormat="1" ht="29" customHeight="1" spans="1:3">
      <c r="A3" s="27" t="s">
        <v>2</v>
      </c>
      <c r="B3" s="27"/>
      <c r="C3" s="27"/>
    </row>
    <row r="4" customFormat="1" ht="21" customHeight="1" spans="1:7">
      <c r="A4" s="138" t="s">
        <v>3</v>
      </c>
      <c r="B4" s="138"/>
      <c r="C4" s="138"/>
      <c r="D4" s="86" t="s">
        <v>4</v>
      </c>
      <c r="E4" s="86"/>
      <c r="F4" s="86"/>
      <c r="G4" s="86"/>
    </row>
    <row r="5" customFormat="1" spans="1:7">
      <c r="A5" s="156"/>
      <c r="B5" s="43" t="s">
        <v>5</v>
      </c>
      <c r="C5" s="43"/>
      <c r="D5" s="43" t="s">
        <v>6</v>
      </c>
      <c r="E5" s="43"/>
      <c r="F5" s="157" t="s">
        <v>7</v>
      </c>
      <c r="G5" s="158"/>
    </row>
    <row r="6" s="154" customFormat="1" spans="1:7">
      <c r="A6" s="159"/>
      <c r="B6" s="160" t="s">
        <v>8</v>
      </c>
      <c r="C6" s="160" t="s">
        <v>9</v>
      </c>
      <c r="D6" s="160" t="s">
        <v>8</v>
      </c>
      <c r="E6" s="160" t="s">
        <v>9</v>
      </c>
      <c r="F6" s="160" t="s">
        <v>8</v>
      </c>
      <c r="G6" s="160" t="s">
        <v>9</v>
      </c>
    </row>
    <row r="7" s="154" customFormat="1" spans="1:13">
      <c r="A7" s="159" t="s">
        <v>10</v>
      </c>
      <c r="B7" s="161">
        <v>7272</v>
      </c>
      <c r="C7" s="162">
        <v>20592</v>
      </c>
      <c r="D7" s="161">
        <v>13703</v>
      </c>
      <c r="E7" s="162">
        <v>31189</v>
      </c>
      <c r="F7" s="161">
        <v>6431</v>
      </c>
      <c r="G7" s="162">
        <v>10597</v>
      </c>
      <c r="H7" s="163"/>
      <c r="I7" s="163"/>
      <c r="J7" s="163"/>
      <c r="K7" s="163"/>
      <c r="L7" s="163"/>
      <c r="M7" s="163"/>
    </row>
    <row r="8" s="154" customFormat="1" spans="1:7">
      <c r="A8" s="159" t="s">
        <v>11</v>
      </c>
      <c r="B8" s="161">
        <v>10617</v>
      </c>
      <c r="C8" s="162">
        <v>20252</v>
      </c>
      <c r="D8" s="161">
        <v>16787</v>
      </c>
      <c r="E8" s="162">
        <v>30676</v>
      </c>
      <c r="F8" s="161">
        <v>6170</v>
      </c>
      <c r="G8" s="162">
        <v>10424</v>
      </c>
    </row>
    <row r="9" s="154" customFormat="1" spans="1:7">
      <c r="A9" s="159" t="s">
        <v>12</v>
      </c>
      <c r="B9" s="161">
        <v>4084</v>
      </c>
      <c r="C9" s="162">
        <v>20986</v>
      </c>
      <c r="D9" s="161">
        <v>12729</v>
      </c>
      <c r="E9" s="162">
        <v>33692</v>
      </c>
      <c r="F9" s="161">
        <v>8645</v>
      </c>
      <c r="G9" s="162">
        <v>12706</v>
      </c>
    </row>
    <row r="10" s="154" customFormat="1" spans="1:7">
      <c r="A10" s="159" t="s">
        <v>13</v>
      </c>
      <c r="B10" s="161">
        <v>14499</v>
      </c>
      <c r="C10" s="162">
        <v>16972</v>
      </c>
      <c r="D10" s="161">
        <v>19251</v>
      </c>
      <c r="E10" s="162">
        <v>24973</v>
      </c>
      <c r="F10" s="161">
        <v>4752</v>
      </c>
      <c r="G10" s="162">
        <v>8001</v>
      </c>
    </row>
    <row r="11" s="154" customFormat="1" spans="1:7">
      <c r="A11" s="159" t="s">
        <v>14</v>
      </c>
      <c r="B11" s="161">
        <v>12090</v>
      </c>
      <c r="C11" s="162">
        <v>23077</v>
      </c>
      <c r="D11" s="161">
        <v>18504</v>
      </c>
      <c r="E11" s="162">
        <v>33844</v>
      </c>
      <c r="F11" s="161">
        <v>6414</v>
      </c>
      <c r="G11" s="162">
        <v>10767</v>
      </c>
    </row>
    <row r="12" s="154" customFormat="1" spans="1:7">
      <c r="A12" s="159" t="s">
        <v>15</v>
      </c>
      <c r="B12" s="161">
        <v>8498</v>
      </c>
      <c r="C12" s="162">
        <v>13913</v>
      </c>
      <c r="D12" s="161">
        <v>13010</v>
      </c>
      <c r="E12" s="162">
        <v>21416</v>
      </c>
      <c r="F12" s="161">
        <v>4512</v>
      </c>
      <c r="G12" s="162">
        <v>7503</v>
      </c>
    </row>
    <row r="13" s="154" customFormat="1" spans="1:7">
      <c r="A13" s="159" t="s">
        <v>16</v>
      </c>
      <c r="B13" s="161">
        <v>4280</v>
      </c>
      <c r="C13" s="162">
        <v>15898</v>
      </c>
      <c r="D13" s="161">
        <v>8513</v>
      </c>
      <c r="E13" s="162">
        <v>23323</v>
      </c>
      <c r="F13" s="161">
        <v>4233</v>
      </c>
      <c r="G13" s="162">
        <v>7425</v>
      </c>
    </row>
    <row r="14" s="154" customFormat="1" spans="1:7">
      <c r="A14" s="159" t="s">
        <v>17</v>
      </c>
      <c r="B14" s="161">
        <v>6356</v>
      </c>
      <c r="C14" s="162">
        <v>14759</v>
      </c>
      <c r="D14" s="161">
        <v>9623</v>
      </c>
      <c r="E14" s="162">
        <v>19325</v>
      </c>
      <c r="F14" s="161">
        <v>3267</v>
      </c>
      <c r="G14" s="162">
        <v>4566</v>
      </c>
    </row>
    <row r="15" s="154" customFormat="1" spans="1:7">
      <c r="A15" s="159" t="s">
        <v>18</v>
      </c>
      <c r="B15" s="161">
        <v>15350</v>
      </c>
      <c r="C15" s="162">
        <v>27982</v>
      </c>
      <c r="D15" s="161">
        <v>20801</v>
      </c>
      <c r="E15" s="162">
        <v>37072</v>
      </c>
      <c r="F15" s="161">
        <v>5451</v>
      </c>
      <c r="G15" s="162">
        <v>9090</v>
      </c>
    </row>
    <row r="16" s="155" customFormat="1" spans="1:7">
      <c r="A16" s="164" t="s">
        <v>19</v>
      </c>
      <c r="B16" s="165">
        <v>130</v>
      </c>
      <c r="C16" s="166">
        <v>237</v>
      </c>
      <c r="D16" s="165">
        <v>130</v>
      </c>
      <c r="E16" s="166">
        <v>237</v>
      </c>
      <c r="F16" s="165">
        <v>0</v>
      </c>
      <c r="G16" s="166">
        <v>0</v>
      </c>
    </row>
    <row r="17" customFormat="1" spans="1:7">
      <c r="A17" s="156" t="s">
        <v>20</v>
      </c>
      <c r="B17" s="43">
        <v>1088</v>
      </c>
      <c r="C17" s="140">
        <v>8580</v>
      </c>
      <c r="D17" s="43">
        <v>3061</v>
      </c>
      <c r="E17" s="140">
        <v>11727</v>
      </c>
      <c r="F17" s="43">
        <v>1973</v>
      </c>
      <c r="G17" s="140">
        <v>3147</v>
      </c>
    </row>
    <row r="18" customFormat="1" spans="1:7">
      <c r="A18" s="156" t="s">
        <v>21</v>
      </c>
      <c r="B18" s="43">
        <v>4808</v>
      </c>
      <c r="C18" s="140">
        <v>11058</v>
      </c>
      <c r="D18" s="43">
        <v>7776</v>
      </c>
      <c r="E18" s="140">
        <v>15599</v>
      </c>
      <c r="F18" s="43">
        <v>2968</v>
      </c>
      <c r="G18" s="140">
        <v>4541</v>
      </c>
    </row>
    <row r="19" customFormat="1" spans="1:7">
      <c r="A19" s="156" t="s">
        <v>22</v>
      </c>
      <c r="B19" s="43">
        <v>4570</v>
      </c>
      <c r="C19" s="140">
        <v>13101</v>
      </c>
      <c r="D19" s="43">
        <v>8259</v>
      </c>
      <c r="E19" s="140">
        <v>19034</v>
      </c>
      <c r="F19" s="43">
        <v>3689</v>
      </c>
      <c r="G19" s="140">
        <v>5933</v>
      </c>
    </row>
    <row r="20" customFormat="1" spans="1:7">
      <c r="A20" s="156" t="s">
        <v>23</v>
      </c>
      <c r="B20" s="43">
        <v>4325</v>
      </c>
      <c r="C20" s="140">
        <v>9660</v>
      </c>
      <c r="D20" s="43">
        <v>6422</v>
      </c>
      <c r="E20" s="140">
        <v>13226</v>
      </c>
      <c r="F20" s="43">
        <v>2097</v>
      </c>
      <c r="G20" s="140">
        <v>3566</v>
      </c>
    </row>
    <row r="21" customFormat="1" spans="1:7">
      <c r="A21" s="156" t="s">
        <v>24</v>
      </c>
      <c r="B21" s="43">
        <v>6664</v>
      </c>
      <c r="C21" s="140">
        <v>11067</v>
      </c>
      <c r="D21" s="43">
        <v>9733</v>
      </c>
      <c r="E21" s="140">
        <v>15969</v>
      </c>
      <c r="F21" s="43">
        <v>3069</v>
      </c>
      <c r="G21" s="140">
        <v>4902</v>
      </c>
    </row>
    <row r="22" customFormat="1" spans="1:7">
      <c r="A22" s="156" t="s">
        <v>25</v>
      </c>
      <c r="B22" s="43">
        <v>-770</v>
      </c>
      <c r="C22" s="140">
        <v>0</v>
      </c>
      <c r="D22" s="43">
        <v>1459</v>
      </c>
      <c r="E22" s="140">
        <v>2229</v>
      </c>
      <c r="F22" s="43">
        <v>2229</v>
      </c>
      <c r="G22" s="140">
        <v>2229</v>
      </c>
    </row>
    <row r="23" customFormat="1" spans="1:7">
      <c r="A23" s="156" t="s">
        <v>26</v>
      </c>
      <c r="B23" s="43">
        <v>103861</v>
      </c>
      <c r="C23" s="140">
        <v>228134</v>
      </c>
      <c r="D23" s="43">
        <v>169761</v>
      </c>
      <c r="E23" s="140">
        <v>333531</v>
      </c>
      <c r="F23" s="43">
        <v>65900</v>
      </c>
      <c r="G23" s="140">
        <v>105397</v>
      </c>
    </row>
    <row r="24" spans="1:6">
      <c r="A24" s="8" t="s">
        <v>27</v>
      </c>
      <c r="B24" s="8"/>
      <c r="C24" s="8"/>
      <c r="D24" s="8"/>
      <c r="E24" s="8"/>
      <c r="F24" t="s">
        <v>28</v>
      </c>
    </row>
  </sheetData>
  <mergeCells count="9">
    <mergeCell ref="A1:G1"/>
    <mergeCell ref="A2:C2"/>
    <mergeCell ref="A3:C3"/>
    <mergeCell ref="A4:C4"/>
    <mergeCell ref="D4:G4"/>
    <mergeCell ref="B5:C5"/>
    <mergeCell ref="D5:E5"/>
    <mergeCell ref="F5:G5"/>
    <mergeCell ref="A24:E24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workbookViewId="0">
      <selection activeCell="H6" sqref="H6:M6"/>
    </sheetView>
  </sheetViews>
  <sheetFormatPr defaultColWidth="9" defaultRowHeight="13.5"/>
  <cols>
    <col min="1" max="1" width="22.125" customWidth="1"/>
    <col min="2" max="2" width="10.375" customWidth="1"/>
    <col min="3" max="3" width="10.75" customWidth="1"/>
    <col min="4" max="4" width="10.375" customWidth="1"/>
    <col min="5" max="5" width="8.875" customWidth="1"/>
    <col min="8" max="8" width="11.125" customWidth="1"/>
    <col min="9" max="9" width="10.875" customWidth="1"/>
    <col min="11" max="11" width="13.75" customWidth="1"/>
    <col min="12" max="12" width="8.25" customWidth="1"/>
    <col min="13" max="13" width="10.25" customWidth="1"/>
  </cols>
  <sheetData>
    <row r="1" customFormat="1" ht="29" customHeight="1" spans="1:9">
      <c r="A1" s="2"/>
      <c r="B1" s="2"/>
      <c r="C1" s="2"/>
      <c r="D1" s="2"/>
      <c r="E1" s="2"/>
      <c r="F1" s="2"/>
      <c r="G1" s="2"/>
      <c r="H1" s="2"/>
      <c r="I1" s="2"/>
    </row>
    <row r="2" customFormat="1" ht="29" customHeight="1" spans="1:9">
      <c r="A2" s="4"/>
      <c r="B2" s="4"/>
      <c r="C2" s="4"/>
      <c r="D2" s="4"/>
      <c r="E2" s="4"/>
      <c r="F2" s="4"/>
      <c r="G2" s="4"/>
      <c r="H2" s="5"/>
      <c r="I2" s="5"/>
    </row>
    <row r="3" customFormat="1" ht="29" customHeight="1" spans="1:8">
      <c r="A3" s="27" t="s">
        <v>29</v>
      </c>
      <c r="B3" s="27"/>
      <c r="C3" s="27"/>
      <c r="D3" s="27"/>
      <c r="E3" s="27"/>
      <c r="F3" s="27"/>
      <c r="G3" s="27"/>
      <c r="H3" s="27"/>
    </row>
    <row r="4" customFormat="1" ht="9" customHeight="1" spans="1:9">
      <c r="A4" s="13"/>
      <c r="B4" s="13"/>
      <c r="C4" s="13"/>
      <c r="D4" s="13"/>
      <c r="E4" s="13"/>
      <c r="F4" s="13"/>
      <c r="G4" s="13"/>
      <c r="H4" s="8"/>
      <c r="I4" s="8"/>
    </row>
    <row r="5" customFormat="1" ht="42" customHeight="1" spans="1:13">
      <c r="A5" s="146" t="s">
        <v>30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</row>
    <row r="6" customFormat="1" ht="21" customHeight="1" spans="1:13">
      <c r="A6" s="139"/>
      <c r="B6" s="22" t="s">
        <v>31</v>
      </c>
      <c r="C6" s="22"/>
      <c r="D6" s="22"/>
      <c r="E6" s="139" t="s">
        <v>9</v>
      </c>
      <c r="F6" s="139"/>
      <c r="G6" s="139"/>
      <c r="H6" s="139" t="s">
        <v>32</v>
      </c>
      <c r="I6" s="139"/>
      <c r="J6" s="139"/>
      <c r="K6" s="139"/>
      <c r="L6" s="139"/>
      <c r="M6" s="139"/>
    </row>
    <row r="7" customFormat="1" ht="21" customHeight="1" spans="1:13">
      <c r="A7" s="139"/>
      <c r="B7" s="139" t="s">
        <v>33</v>
      </c>
      <c r="C7" s="139" t="s">
        <v>34</v>
      </c>
      <c r="D7" s="139" t="s">
        <v>35</v>
      </c>
      <c r="E7" s="139" t="s">
        <v>33</v>
      </c>
      <c r="F7" s="139" t="s">
        <v>34</v>
      </c>
      <c r="G7" s="139" t="s">
        <v>35</v>
      </c>
      <c r="H7" s="139" t="s">
        <v>33</v>
      </c>
      <c r="I7" s="140" t="s">
        <v>36</v>
      </c>
      <c r="J7" s="139" t="s">
        <v>34</v>
      </c>
      <c r="K7" s="140" t="s">
        <v>36</v>
      </c>
      <c r="L7" s="139" t="s">
        <v>35</v>
      </c>
      <c r="M7" s="140" t="s">
        <v>36</v>
      </c>
    </row>
    <row r="8" s="117" customFormat="1" ht="21" customHeight="1" spans="1:13">
      <c r="A8" s="22" t="s">
        <v>37</v>
      </c>
      <c r="B8" s="22">
        <v>156339</v>
      </c>
      <c r="C8" s="147">
        <v>126393</v>
      </c>
      <c r="D8" s="148">
        <f t="shared" ref="D8:D10" si="0">B8-C8</f>
        <v>29946</v>
      </c>
      <c r="E8" s="22">
        <v>3521927</v>
      </c>
      <c r="F8" s="22">
        <v>2876122</v>
      </c>
      <c r="G8" s="22">
        <f t="shared" ref="G8:G10" si="1">E8-F8</f>
        <v>645805</v>
      </c>
      <c r="H8" s="22">
        <v>3357013</v>
      </c>
      <c r="I8" s="42">
        <f t="shared" ref="I8:I10" si="2">E8/H8-1</f>
        <v>0.0491252193542295</v>
      </c>
      <c r="J8" s="22">
        <v>2770741</v>
      </c>
      <c r="K8" s="42">
        <f t="shared" ref="K8:K10" si="3">F8/J8-1</f>
        <v>0.0380335080038157</v>
      </c>
      <c r="L8" s="22">
        <f t="shared" ref="L8:L10" si="4">H8-J8</f>
        <v>586272</v>
      </c>
      <c r="M8" s="42">
        <f t="shared" ref="M8:M10" si="5">G8/L8-1</f>
        <v>0.101545016647563</v>
      </c>
    </row>
    <row r="9" s="117" customFormat="1" ht="21" customHeight="1" spans="1:13">
      <c r="A9" s="22" t="s">
        <v>38</v>
      </c>
      <c r="B9" s="22">
        <v>733</v>
      </c>
      <c r="C9" s="22">
        <v>590</v>
      </c>
      <c r="D9" s="22">
        <f t="shared" si="0"/>
        <v>143</v>
      </c>
      <c r="E9" s="22">
        <v>294547</v>
      </c>
      <c r="F9" s="22">
        <v>206530</v>
      </c>
      <c r="G9" s="22">
        <f t="shared" si="1"/>
        <v>88017</v>
      </c>
      <c r="H9" s="22">
        <v>298580</v>
      </c>
      <c r="I9" s="42">
        <f t="shared" si="2"/>
        <v>-0.0135072677339406</v>
      </c>
      <c r="J9" s="22">
        <v>209531</v>
      </c>
      <c r="K9" s="42">
        <f t="shared" si="3"/>
        <v>-0.0143224630245644</v>
      </c>
      <c r="L9" s="22">
        <f t="shared" si="4"/>
        <v>89049</v>
      </c>
      <c r="M9" s="42">
        <f t="shared" si="5"/>
        <v>-0.0115891250884345</v>
      </c>
    </row>
    <row r="10" s="117" customFormat="1" ht="21" customHeight="1" spans="1:13">
      <c r="A10" s="22" t="s">
        <v>39</v>
      </c>
      <c r="B10" s="22">
        <v>4767</v>
      </c>
      <c r="C10" s="22">
        <v>128</v>
      </c>
      <c r="D10" s="22">
        <f t="shared" si="0"/>
        <v>4639</v>
      </c>
      <c r="E10" s="22">
        <v>927121</v>
      </c>
      <c r="F10" s="22">
        <v>19109</v>
      </c>
      <c r="G10" s="22">
        <f t="shared" si="1"/>
        <v>908012</v>
      </c>
      <c r="H10" s="22">
        <v>901683</v>
      </c>
      <c r="I10" s="42">
        <f t="shared" si="2"/>
        <v>0.0282116885867871</v>
      </c>
      <c r="J10" s="22">
        <v>16753</v>
      </c>
      <c r="K10" s="42">
        <f t="shared" si="3"/>
        <v>0.14063152868143</v>
      </c>
      <c r="L10" s="22">
        <f t="shared" si="4"/>
        <v>884930</v>
      </c>
      <c r="M10" s="42">
        <f t="shared" si="5"/>
        <v>0.0260834190274937</v>
      </c>
    </row>
    <row r="11" s="117" customFormat="1" ht="21" customHeight="1" spans="1:13">
      <c r="A11" s="22" t="s">
        <v>40</v>
      </c>
      <c r="B11" s="22">
        <v>80398</v>
      </c>
      <c r="C11" s="22">
        <v>58032</v>
      </c>
      <c r="D11" s="22">
        <v>22366</v>
      </c>
      <c r="E11" s="22">
        <v>2770612</v>
      </c>
      <c r="F11" s="22">
        <v>2354169</v>
      </c>
      <c r="G11" s="22">
        <v>416443</v>
      </c>
      <c r="H11" s="22">
        <v>2585637</v>
      </c>
      <c r="I11" s="42">
        <v>0.0715</v>
      </c>
      <c r="J11" s="22">
        <v>2236342</v>
      </c>
      <c r="K11" s="42">
        <v>0.0527</v>
      </c>
      <c r="L11" s="22">
        <v>349295</v>
      </c>
      <c r="M11" s="42">
        <v>0.1922</v>
      </c>
    </row>
    <row r="12" s="117" customFormat="1" ht="21" customHeight="1" spans="1:13">
      <c r="A12" s="22" t="s">
        <v>41</v>
      </c>
      <c r="B12" s="22">
        <v>44883</v>
      </c>
      <c r="C12" s="22">
        <v>27895</v>
      </c>
      <c r="D12" s="22">
        <v>16988</v>
      </c>
      <c r="E12" s="22">
        <v>3332436</v>
      </c>
      <c r="F12" s="22">
        <v>2830781</v>
      </c>
      <c r="G12" s="22">
        <v>501655</v>
      </c>
      <c r="H12" s="22">
        <v>3108551</v>
      </c>
      <c r="I12" s="42">
        <v>0.0720223023524464</v>
      </c>
      <c r="J12" s="22">
        <v>2684426</v>
      </c>
      <c r="K12" s="42">
        <v>0.0545200351956061</v>
      </c>
      <c r="L12" s="22">
        <v>424125</v>
      </c>
      <c r="M12" s="42">
        <v>0.182799882110227</v>
      </c>
    </row>
    <row r="13" s="117" customFormat="1" ht="21" customHeight="1" spans="1:13">
      <c r="A13" s="22" t="s">
        <v>26</v>
      </c>
      <c r="B13" s="22">
        <f>SUM(B8:B12)</f>
        <v>287120</v>
      </c>
      <c r="C13" s="22">
        <f t="shared" ref="C13:H13" si="6">SUM(C8:C12)</f>
        <v>213038</v>
      </c>
      <c r="D13" s="22">
        <f t="shared" si="6"/>
        <v>74082</v>
      </c>
      <c r="E13" s="22">
        <f t="shared" si="6"/>
        <v>10846643</v>
      </c>
      <c r="F13" s="22">
        <f t="shared" si="6"/>
        <v>8286711</v>
      </c>
      <c r="G13" s="22">
        <f t="shared" si="6"/>
        <v>2559932</v>
      </c>
      <c r="H13" s="22">
        <f t="shared" si="6"/>
        <v>10251464</v>
      </c>
      <c r="I13" s="42">
        <f>(E13-H13)/H13</f>
        <v>0.0580579515277038</v>
      </c>
      <c r="J13" s="22">
        <f>SUM(J8:J12)</f>
        <v>7917793</v>
      </c>
      <c r="K13" s="42">
        <f>(F13-J13)/J13</f>
        <v>0.0465935393865437</v>
      </c>
      <c r="L13" s="22">
        <f>SUM(L8:L12)</f>
        <v>2333671</v>
      </c>
      <c r="M13" s="42">
        <f>(G13-L13)/L13</f>
        <v>0.0969549692308813</v>
      </c>
    </row>
    <row r="14" s="151" customFormat="1" ht="15" customHeight="1" spans="1:13">
      <c r="A14" s="149" t="s">
        <v>42</v>
      </c>
      <c r="B14" s="149"/>
      <c r="C14" s="149"/>
      <c r="D14" s="149"/>
      <c r="E14" s="149"/>
      <c r="F14" s="149"/>
      <c r="G14" s="149"/>
      <c r="H14" s="149"/>
      <c r="I14" s="149"/>
      <c r="J14" s="153"/>
      <c r="K14" s="153"/>
      <c r="L14" s="153"/>
      <c r="M14" s="153"/>
    </row>
    <row r="15" s="151" customFormat="1" ht="15" customHeight="1" spans="1:9">
      <c r="A15" s="117" t="s">
        <v>43</v>
      </c>
      <c r="B15" s="117"/>
      <c r="C15" s="117"/>
      <c r="D15" s="117"/>
      <c r="E15" s="117"/>
      <c r="F15" s="117"/>
      <c r="G15" s="117"/>
      <c r="H15" s="117"/>
      <c r="I15" s="117"/>
    </row>
    <row r="16" s="151" customFormat="1" ht="15" customHeight="1" spans="1:9">
      <c r="A16" s="117" t="s">
        <v>44</v>
      </c>
      <c r="B16" s="117"/>
      <c r="C16" s="117"/>
      <c r="D16" s="117"/>
      <c r="E16" s="117"/>
      <c r="F16" s="117"/>
      <c r="G16" s="117"/>
      <c r="H16" s="117"/>
      <c r="I16" s="117"/>
    </row>
    <row r="17" s="151" customFormat="1" ht="15" customHeight="1" spans="1:9">
      <c r="A17" s="8" t="s">
        <v>45</v>
      </c>
      <c r="B17" s="8"/>
      <c r="C17" s="8"/>
      <c r="D17" s="8"/>
      <c r="E17" s="8"/>
      <c r="F17" s="8"/>
      <c r="G17" s="8"/>
      <c r="H17" s="8"/>
      <c r="I17" s="8"/>
    </row>
    <row r="18" ht="35" customHeight="1" spans="1:9">
      <c r="A18" s="152" t="s">
        <v>46</v>
      </c>
      <c r="B18" s="152"/>
      <c r="C18" s="152"/>
      <c r="D18" s="152"/>
      <c r="E18" s="152"/>
      <c r="F18" s="152"/>
      <c r="G18" s="152"/>
      <c r="H18" s="152"/>
      <c r="I18" s="152"/>
    </row>
    <row r="19" ht="15" customHeight="1" spans="1:9">
      <c r="A19" s="86" t="s">
        <v>47</v>
      </c>
      <c r="B19" s="86"/>
      <c r="C19" s="86"/>
      <c r="D19" s="86"/>
      <c r="E19" s="86"/>
      <c r="F19" s="86"/>
      <c r="G19" s="86"/>
      <c r="H19" s="86"/>
      <c r="I19" s="86"/>
    </row>
    <row r="20" ht="15" customHeight="1" spans="1:9">
      <c r="A20" s="86" t="s">
        <v>48</v>
      </c>
      <c r="B20" s="86"/>
      <c r="C20" s="86"/>
      <c r="D20" s="86"/>
      <c r="E20" s="86"/>
      <c r="F20" s="86"/>
      <c r="G20" s="86"/>
      <c r="H20" s="86"/>
      <c r="I20" s="86"/>
    </row>
    <row r="21" spans="1:9">
      <c r="A21" s="86" t="s">
        <v>49</v>
      </c>
      <c r="B21" s="86"/>
      <c r="C21" s="86"/>
      <c r="D21" s="86"/>
      <c r="E21" s="86"/>
      <c r="F21" s="86"/>
      <c r="G21" s="86"/>
      <c r="H21" s="86"/>
      <c r="I21" s="86"/>
    </row>
  </sheetData>
  <mergeCells count="17">
    <mergeCell ref="A1:I1"/>
    <mergeCell ref="A2:G2"/>
    <mergeCell ref="A3:H3"/>
    <mergeCell ref="A4:G4"/>
    <mergeCell ref="H4:I4"/>
    <mergeCell ref="A5:M5"/>
    <mergeCell ref="B6:D6"/>
    <mergeCell ref="E6:G6"/>
    <mergeCell ref="H6:M6"/>
    <mergeCell ref="A14:I14"/>
    <mergeCell ref="A15:I15"/>
    <mergeCell ref="A16:I16"/>
    <mergeCell ref="A17:I17"/>
    <mergeCell ref="A18:I18"/>
    <mergeCell ref="A19:I19"/>
    <mergeCell ref="A20:I20"/>
    <mergeCell ref="A21:I21"/>
  </mergeCells>
  <pageMargins left="0.554861111111111" right="0.554861111111111" top="0.60625" bottom="0.60625" header="0.5" footer="0.5"/>
  <pageSetup paperSize="9" scale="95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workbookViewId="0">
      <selection activeCell="K17" sqref="K17"/>
    </sheetView>
  </sheetViews>
  <sheetFormatPr defaultColWidth="9" defaultRowHeight="13.5"/>
  <cols>
    <col min="1" max="1" width="23.75" customWidth="1"/>
    <col min="2" max="2" width="7.75" customWidth="1"/>
    <col min="3" max="3" width="9.625" customWidth="1"/>
    <col min="5" max="5" width="7.75" customWidth="1"/>
    <col min="8" max="8" width="9.625" customWidth="1"/>
    <col min="9" max="9" width="12" customWidth="1"/>
    <col min="10" max="10" width="10.625" customWidth="1"/>
    <col min="11" max="11" width="13.875" customWidth="1"/>
    <col min="12" max="12" width="9.375" customWidth="1"/>
    <col min="13" max="13" width="13.875" customWidth="1"/>
  </cols>
  <sheetData>
    <row r="1" customFormat="1" ht="29" customHeight="1" spans="1:9">
      <c r="A1" s="2"/>
      <c r="B1" s="2"/>
      <c r="C1" s="2"/>
      <c r="D1" s="2"/>
      <c r="E1" s="2"/>
      <c r="F1" s="2"/>
      <c r="G1" s="2"/>
      <c r="H1" s="2"/>
      <c r="I1" s="2"/>
    </row>
    <row r="2" customFormat="1" ht="29" customHeight="1" spans="1:9">
      <c r="A2" s="4"/>
      <c r="B2" s="4"/>
      <c r="C2" s="4"/>
      <c r="D2" s="4"/>
      <c r="E2" s="4"/>
      <c r="F2" s="4"/>
      <c r="G2" s="4"/>
      <c r="H2" s="5"/>
      <c r="I2" s="5"/>
    </row>
    <row r="3" customFormat="1" ht="29" customHeight="1" spans="1:8">
      <c r="A3" s="27" t="s">
        <v>50</v>
      </c>
      <c r="B3" s="27"/>
      <c r="C3" s="27"/>
      <c r="D3" s="27"/>
      <c r="E3" s="27"/>
      <c r="F3" s="27"/>
      <c r="G3" s="27"/>
      <c r="H3" s="27"/>
    </row>
    <row r="4" customFormat="1" ht="9" customHeight="1" spans="1:9">
      <c r="A4" s="13"/>
      <c r="B4" s="13"/>
      <c r="C4" s="13"/>
      <c r="D4" s="13"/>
      <c r="E4" s="13"/>
      <c r="F4" s="13"/>
      <c r="G4" s="13"/>
      <c r="H4" s="8"/>
      <c r="I4" s="8"/>
    </row>
    <row r="5" customFormat="1" ht="42" customHeight="1" spans="1:13">
      <c r="A5" s="146" t="s">
        <v>51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</row>
    <row r="6" s="15" customFormat="1" ht="21" customHeight="1" spans="1:13">
      <c r="A6" s="139"/>
      <c r="B6" s="22" t="s">
        <v>31</v>
      </c>
      <c r="C6" s="22"/>
      <c r="D6" s="22"/>
      <c r="E6" s="139" t="s">
        <v>52</v>
      </c>
      <c r="F6" s="139"/>
      <c r="G6" s="139"/>
      <c r="H6" s="139" t="s">
        <v>32</v>
      </c>
      <c r="I6" s="139"/>
      <c r="J6" s="139"/>
      <c r="K6" s="139"/>
      <c r="L6" s="139"/>
      <c r="M6" s="139"/>
    </row>
    <row r="7" s="15" customFormat="1" ht="21" customHeight="1" spans="1:13">
      <c r="A7" s="139"/>
      <c r="B7" s="139" t="s">
        <v>33</v>
      </c>
      <c r="C7" s="139" t="s">
        <v>34</v>
      </c>
      <c r="D7" s="139" t="s">
        <v>35</v>
      </c>
      <c r="E7" s="139" t="s">
        <v>33</v>
      </c>
      <c r="F7" s="139" t="s">
        <v>34</v>
      </c>
      <c r="G7" s="139" t="s">
        <v>35</v>
      </c>
      <c r="H7" s="139" t="s">
        <v>33</v>
      </c>
      <c r="I7" s="140" t="s">
        <v>36</v>
      </c>
      <c r="J7" s="139" t="s">
        <v>34</v>
      </c>
      <c r="K7" s="140" t="s">
        <v>36</v>
      </c>
      <c r="L7" s="139" t="s">
        <v>35</v>
      </c>
      <c r="M7" s="140" t="s">
        <v>36</v>
      </c>
    </row>
    <row r="8" s="15" customFormat="1" ht="21" customHeight="1" spans="1:13">
      <c r="A8" s="139" t="s">
        <v>37</v>
      </c>
      <c r="B8" s="147">
        <v>17055</v>
      </c>
      <c r="C8" s="22">
        <v>13247</v>
      </c>
      <c r="D8" s="148">
        <f t="shared" ref="D8:D10" si="0">B8-C8</f>
        <v>3808</v>
      </c>
      <c r="E8" s="22">
        <v>60152</v>
      </c>
      <c r="F8" s="22">
        <v>48029</v>
      </c>
      <c r="G8" s="22">
        <f t="shared" ref="G8:G10" si="1">E8-F8</f>
        <v>12123</v>
      </c>
      <c r="H8" s="22">
        <v>66463</v>
      </c>
      <c r="I8" s="42">
        <f>E8/H8-1</f>
        <v>-0.0949550877932083</v>
      </c>
      <c r="J8" s="22">
        <v>52014</v>
      </c>
      <c r="K8" s="42">
        <f>F8/J8-1</f>
        <v>-0.0766139885415466</v>
      </c>
      <c r="L8" s="22">
        <f>H8-J8</f>
        <v>14449</v>
      </c>
      <c r="M8" s="42">
        <f>G8/L8-1</f>
        <v>-0.160979998615821</v>
      </c>
    </row>
    <row r="9" s="15" customFormat="1" ht="21" customHeight="1" spans="1:13">
      <c r="A9" s="139" t="s">
        <v>38</v>
      </c>
      <c r="B9" s="22">
        <v>2209</v>
      </c>
      <c r="C9" s="22">
        <v>1757</v>
      </c>
      <c r="D9" s="22">
        <f t="shared" si="0"/>
        <v>452</v>
      </c>
      <c r="E9" s="22">
        <v>6192</v>
      </c>
      <c r="F9" s="22">
        <v>4455</v>
      </c>
      <c r="G9" s="22">
        <f t="shared" si="1"/>
        <v>1737</v>
      </c>
      <c r="H9" s="42" t="s">
        <v>53</v>
      </c>
      <c r="I9" s="42" t="s">
        <v>53</v>
      </c>
      <c r="J9" s="42" t="s">
        <v>53</v>
      </c>
      <c r="K9" s="42" t="s">
        <v>53</v>
      </c>
      <c r="L9" s="22" t="s">
        <v>53</v>
      </c>
      <c r="M9" s="42" t="s">
        <v>53</v>
      </c>
    </row>
    <row r="10" s="15" customFormat="1" ht="21" customHeight="1" spans="1:13">
      <c r="A10" s="139" t="s">
        <v>39</v>
      </c>
      <c r="B10" s="22">
        <v>1994</v>
      </c>
      <c r="C10" s="22">
        <v>149</v>
      </c>
      <c r="D10" s="22">
        <f t="shared" si="0"/>
        <v>1845</v>
      </c>
      <c r="E10" s="22">
        <v>10170</v>
      </c>
      <c r="F10" s="22">
        <v>593</v>
      </c>
      <c r="G10" s="22">
        <f t="shared" si="1"/>
        <v>9577</v>
      </c>
      <c r="H10" s="22">
        <v>20150</v>
      </c>
      <c r="I10" s="42">
        <f>E10/H10-1</f>
        <v>-0.495285359801489</v>
      </c>
      <c r="J10" s="22">
        <v>904</v>
      </c>
      <c r="K10" s="42">
        <f>F10/J10-1</f>
        <v>-0.344026548672566</v>
      </c>
      <c r="L10" s="22">
        <f>H10-J10</f>
        <v>19246</v>
      </c>
      <c r="M10" s="42">
        <f>G10/L10-1</f>
        <v>-0.502390107035228</v>
      </c>
    </row>
    <row r="11" s="15" customFormat="1" ht="21" customHeight="1" spans="1:13">
      <c r="A11" s="139" t="s">
        <v>40</v>
      </c>
      <c r="B11" s="22">
        <v>107956</v>
      </c>
      <c r="C11" s="22">
        <v>94364</v>
      </c>
      <c r="D11" s="22">
        <v>13592</v>
      </c>
      <c r="E11" s="22">
        <v>397862</v>
      </c>
      <c r="F11" s="22">
        <v>350299</v>
      </c>
      <c r="G11" s="22">
        <v>47563</v>
      </c>
      <c r="H11" s="22">
        <v>349436</v>
      </c>
      <c r="I11" s="42">
        <v>0.1386</v>
      </c>
      <c r="J11" s="22">
        <v>309855</v>
      </c>
      <c r="K11" s="42">
        <v>0.1305</v>
      </c>
      <c r="L11" s="22">
        <v>39581</v>
      </c>
      <c r="M11" s="42">
        <v>0.2017</v>
      </c>
    </row>
    <row r="12" s="15" customFormat="1" ht="21" customHeight="1" spans="1:13">
      <c r="A12" s="139" t="s">
        <v>41</v>
      </c>
      <c r="B12" s="22">
        <v>14271</v>
      </c>
      <c r="C12" s="22">
        <v>13321</v>
      </c>
      <c r="D12" s="22">
        <v>950</v>
      </c>
      <c r="E12" s="22">
        <v>123724</v>
      </c>
      <c r="F12" s="22">
        <v>117368</v>
      </c>
      <c r="G12" s="22">
        <v>6356</v>
      </c>
      <c r="H12" s="22">
        <v>200919</v>
      </c>
      <c r="I12" s="42">
        <v>-0.384209557085194</v>
      </c>
      <c r="J12" s="22">
        <v>193648</v>
      </c>
      <c r="K12" s="42">
        <v>-0.393910600677518</v>
      </c>
      <c r="L12" s="22">
        <v>7271</v>
      </c>
      <c r="M12" s="42">
        <v>-0.125842387567047</v>
      </c>
    </row>
    <row r="13" s="15" customFormat="1" ht="21" customHeight="1" spans="1:13">
      <c r="A13" s="139" t="s">
        <v>26</v>
      </c>
      <c r="B13" s="22">
        <f>SUM(B8:B12)</f>
        <v>143485</v>
      </c>
      <c r="C13" s="22">
        <f t="shared" ref="C13:M13" si="2">SUM(C8:C12)</f>
        <v>122838</v>
      </c>
      <c r="D13" s="22">
        <f t="shared" si="2"/>
        <v>20647</v>
      </c>
      <c r="E13" s="22">
        <f t="shared" si="2"/>
        <v>598100</v>
      </c>
      <c r="F13" s="22">
        <f t="shared" si="2"/>
        <v>520744</v>
      </c>
      <c r="G13" s="22">
        <f t="shared" si="2"/>
        <v>77356</v>
      </c>
      <c r="H13" s="22">
        <f t="shared" si="2"/>
        <v>636968</v>
      </c>
      <c r="I13" s="42">
        <f>(E13-H13)/H13</f>
        <v>-0.0610203338315269</v>
      </c>
      <c r="J13" s="22">
        <f t="shared" si="2"/>
        <v>556421</v>
      </c>
      <c r="K13" s="42">
        <f>(F13-J13)/J13</f>
        <v>-0.0641187158644264</v>
      </c>
      <c r="L13" s="22">
        <f t="shared" si="2"/>
        <v>80547</v>
      </c>
      <c r="M13" s="42">
        <f>(G13-L13)/L13</f>
        <v>-0.0396166213515091</v>
      </c>
    </row>
    <row r="14" s="117" customFormat="1" spans="1:9">
      <c r="A14" s="149" t="s">
        <v>42</v>
      </c>
      <c r="B14" s="149"/>
      <c r="C14" s="149"/>
      <c r="D14" s="149"/>
      <c r="E14" s="149"/>
      <c r="F14" s="149"/>
      <c r="G14" s="149"/>
      <c r="H14" s="149"/>
      <c r="I14" s="149"/>
    </row>
    <row r="15" s="117" customFormat="1" spans="1:1">
      <c r="A15" s="117" t="s">
        <v>43</v>
      </c>
    </row>
    <row r="16" s="117" customFormat="1" spans="1:1">
      <c r="A16" s="117" t="s">
        <v>44</v>
      </c>
    </row>
    <row r="17" spans="1:9">
      <c r="A17" s="8" t="s">
        <v>45</v>
      </c>
      <c r="B17" s="8"/>
      <c r="C17" s="8"/>
      <c r="D17" s="8"/>
      <c r="E17" s="8"/>
      <c r="F17" s="8"/>
      <c r="G17" s="8"/>
      <c r="H17" s="8"/>
      <c r="I17" s="8"/>
    </row>
    <row r="18" ht="30" customHeight="1" spans="1:9">
      <c r="A18" s="150" t="s">
        <v>46</v>
      </c>
      <c r="B18" s="150"/>
      <c r="C18" s="150"/>
      <c r="D18" s="150"/>
      <c r="E18" s="150"/>
      <c r="F18" s="150"/>
      <c r="G18" s="150"/>
      <c r="H18" s="150"/>
      <c r="I18" s="150"/>
    </row>
    <row r="19" spans="1:9">
      <c r="A19" s="86" t="s">
        <v>54</v>
      </c>
      <c r="B19" s="86"/>
      <c r="C19" s="86"/>
      <c r="D19" s="86"/>
      <c r="E19" s="86"/>
      <c r="F19" s="86"/>
      <c r="G19" s="86"/>
      <c r="H19" s="86"/>
      <c r="I19" s="86"/>
    </row>
    <row r="20" spans="1:9">
      <c r="A20" s="86" t="s">
        <v>55</v>
      </c>
      <c r="B20" s="86"/>
      <c r="C20" s="86"/>
      <c r="D20" s="86"/>
      <c r="E20" s="86"/>
      <c r="F20" s="86"/>
      <c r="G20" s="86"/>
      <c r="H20" s="86"/>
      <c r="I20" s="86"/>
    </row>
    <row r="21" spans="1:9">
      <c r="A21" s="86" t="s">
        <v>56</v>
      </c>
      <c r="B21" s="86"/>
      <c r="C21" s="86"/>
      <c r="D21" s="86"/>
      <c r="E21" s="86"/>
      <c r="F21" s="86"/>
      <c r="G21" s="86"/>
      <c r="H21" s="86"/>
      <c r="I21" s="86"/>
    </row>
  </sheetData>
  <mergeCells count="17">
    <mergeCell ref="A1:I1"/>
    <mergeCell ref="A2:G2"/>
    <mergeCell ref="A3:H3"/>
    <mergeCell ref="A4:G4"/>
    <mergeCell ref="H4:I4"/>
    <mergeCell ref="A5:M5"/>
    <mergeCell ref="B6:D6"/>
    <mergeCell ref="E6:G6"/>
    <mergeCell ref="H6:M6"/>
    <mergeCell ref="A14:I14"/>
    <mergeCell ref="A15:I15"/>
    <mergeCell ref="A16:I16"/>
    <mergeCell ref="A17:I17"/>
    <mergeCell ref="A18:I18"/>
    <mergeCell ref="A19:I19"/>
    <mergeCell ref="A20:I20"/>
    <mergeCell ref="A21:I21"/>
  </mergeCells>
  <pageMargins left="0.751388888888889" right="0.751388888888889" top="1" bottom="1" header="0.5" footer="0.5"/>
  <pageSetup paperSize="9" scale="91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K18" sqref="K18"/>
    </sheetView>
  </sheetViews>
  <sheetFormatPr defaultColWidth="9" defaultRowHeight="13.5"/>
  <cols>
    <col min="1" max="1" width="22.25" customWidth="1"/>
    <col min="3" max="4" width="9.375"/>
    <col min="5" max="5" width="12" customWidth="1"/>
    <col min="7" max="8" width="9.375"/>
    <col min="9" max="9" width="14.625" customWidth="1"/>
    <col min="10" max="10" width="10.375"/>
    <col min="11" max="11" width="9.625" customWidth="1"/>
    <col min="12" max="12" width="12.625"/>
  </cols>
  <sheetData>
    <row r="1" customFormat="1" ht="29" customHeight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1" ht="29" customHeight="1" spans="1:9">
      <c r="A2" s="4"/>
      <c r="B2" s="4"/>
      <c r="C2" s="4"/>
      <c r="D2" s="5"/>
      <c r="E2" s="5"/>
      <c r="F2" s="5"/>
      <c r="G2" s="5"/>
      <c r="H2" s="5"/>
      <c r="I2" s="5"/>
    </row>
    <row r="3" customFormat="1" ht="29" customHeight="1" spans="1:3">
      <c r="A3" s="27" t="s">
        <v>57</v>
      </c>
      <c r="B3" s="27"/>
      <c r="C3" s="27"/>
    </row>
    <row r="4" customFormat="1" ht="29" customHeight="1" spans="1:11">
      <c r="A4" s="138"/>
      <c r="B4" s="138"/>
      <c r="C4" s="138"/>
      <c r="D4" s="8"/>
      <c r="E4" s="8"/>
      <c r="F4" s="8"/>
      <c r="G4" s="8"/>
      <c r="H4" s="8"/>
      <c r="I4" s="8"/>
      <c r="J4" s="8" t="s">
        <v>58</v>
      </c>
      <c r="K4" s="8"/>
    </row>
    <row r="5" customFormat="1" ht="21" customHeight="1" spans="1:11">
      <c r="A5" s="139"/>
      <c r="B5" s="139" t="s">
        <v>59</v>
      </c>
      <c r="C5" s="139"/>
      <c r="D5" s="139"/>
      <c r="E5" s="139"/>
      <c r="F5" s="139" t="s">
        <v>60</v>
      </c>
      <c r="G5" s="139"/>
      <c r="H5" s="139"/>
      <c r="I5" s="139"/>
      <c r="J5" s="144" t="s">
        <v>61</v>
      </c>
      <c r="K5" s="144" t="s">
        <v>62</v>
      </c>
    </row>
    <row r="6" customFormat="1" ht="21" customHeight="1" spans="1:11">
      <c r="A6" s="139"/>
      <c r="B6" s="139" t="s">
        <v>8</v>
      </c>
      <c r="C6" s="139" t="s">
        <v>9</v>
      </c>
      <c r="D6" s="139" t="s">
        <v>32</v>
      </c>
      <c r="E6" s="140" t="s">
        <v>36</v>
      </c>
      <c r="F6" s="139" t="s">
        <v>8</v>
      </c>
      <c r="G6" s="139" t="s">
        <v>9</v>
      </c>
      <c r="H6" s="139" t="s">
        <v>32</v>
      </c>
      <c r="I6" s="140" t="s">
        <v>36</v>
      </c>
      <c r="J6" s="145"/>
      <c r="K6" s="145"/>
    </row>
    <row r="7" customFormat="1" ht="21" customHeight="1" spans="1:11">
      <c r="A7" s="139" t="s">
        <v>37</v>
      </c>
      <c r="B7" s="141">
        <v>176.4619</v>
      </c>
      <c r="C7" s="141">
        <v>524.7021</v>
      </c>
      <c r="D7" s="141">
        <v>674.7834</v>
      </c>
      <c r="E7" s="142">
        <f t="shared" ref="E7:E9" si="0">C7/D7-1</f>
        <v>-0.222414036859828</v>
      </c>
      <c r="F7" s="141">
        <v>222.8364</v>
      </c>
      <c r="G7" s="141">
        <v>649.7407</v>
      </c>
      <c r="H7" s="141">
        <v>605.26</v>
      </c>
      <c r="I7" s="142">
        <f t="shared" ref="I7:I9" si="1">G7/H7-1</f>
        <v>0.0734902356012292</v>
      </c>
      <c r="J7" s="143">
        <f t="shared" ref="J7:J11" si="2">C7-G7</f>
        <v>-125.0386</v>
      </c>
      <c r="K7" s="141">
        <v>112.1258</v>
      </c>
    </row>
    <row r="8" customFormat="1" ht="21" customHeight="1" spans="1:11">
      <c r="A8" s="139" t="s">
        <v>38</v>
      </c>
      <c r="B8" s="141">
        <v>21.5129</v>
      </c>
      <c r="C8" s="141">
        <v>116.3189</v>
      </c>
      <c r="D8" s="141">
        <v>245.5982</v>
      </c>
      <c r="E8" s="142">
        <f t="shared" si="0"/>
        <v>-0.526385372531232</v>
      </c>
      <c r="F8" s="141">
        <v>26.2679</v>
      </c>
      <c r="G8" s="141">
        <v>107.9219</v>
      </c>
      <c r="H8" s="141">
        <v>239.2989</v>
      </c>
      <c r="I8" s="142">
        <f t="shared" si="1"/>
        <v>-0.549007956158595</v>
      </c>
      <c r="J8" s="143">
        <f t="shared" si="2"/>
        <v>8.39700000000001</v>
      </c>
      <c r="K8" s="141">
        <v>32.5167</v>
      </c>
    </row>
    <row r="9" customFormat="1" ht="21" customHeight="1" spans="1:11">
      <c r="A9" s="139" t="s">
        <v>39</v>
      </c>
      <c r="B9" s="141">
        <v>7.7600218239</v>
      </c>
      <c r="C9" s="141">
        <v>26.2999327528</v>
      </c>
      <c r="D9" s="141">
        <v>27.84048</v>
      </c>
      <c r="E9" s="142">
        <f t="shared" si="0"/>
        <v>-0.0553347947736533</v>
      </c>
      <c r="F9" s="141">
        <v>5.6395524871</v>
      </c>
      <c r="G9" s="141">
        <v>21.8402907941</v>
      </c>
      <c r="H9" s="141">
        <v>23.052873</v>
      </c>
      <c r="I9" s="142">
        <f t="shared" si="1"/>
        <v>-0.0526000471134336</v>
      </c>
      <c r="J9" s="143">
        <f t="shared" si="2"/>
        <v>4.4596419587</v>
      </c>
      <c r="K9" s="141">
        <v>44.1745836878</v>
      </c>
    </row>
    <row r="10" customFormat="1" ht="21" customHeight="1" spans="1:11">
      <c r="A10" s="139" t="s">
        <v>40</v>
      </c>
      <c r="B10" s="103">
        <v>2.65</v>
      </c>
      <c r="C10" s="103">
        <v>9.79</v>
      </c>
      <c r="D10" s="103">
        <v>16.85</v>
      </c>
      <c r="E10" s="142">
        <v>-0.419</v>
      </c>
      <c r="F10" s="103">
        <v>7.29</v>
      </c>
      <c r="G10" s="103">
        <v>27.25</v>
      </c>
      <c r="H10" s="103">
        <v>11.01</v>
      </c>
      <c r="I10" s="142">
        <v>1.475</v>
      </c>
      <c r="J10" s="143">
        <f t="shared" si="2"/>
        <v>-17.46</v>
      </c>
      <c r="K10" s="103">
        <v>58.23</v>
      </c>
    </row>
    <row r="11" customFormat="1" ht="21" customHeight="1" spans="1:11">
      <c r="A11" s="139" t="s">
        <v>41</v>
      </c>
      <c r="B11" s="103">
        <v>0.69</v>
      </c>
      <c r="C11" s="103">
        <v>2.87</v>
      </c>
      <c r="D11" s="103">
        <v>4.84</v>
      </c>
      <c r="E11" s="142">
        <v>-0.40702479338843</v>
      </c>
      <c r="F11" s="103">
        <v>0.94</v>
      </c>
      <c r="G11" s="103">
        <v>6.73</v>
      </c>
      <c r="H11" s="103">
        <v>6.63</v>
      </c>
      <c r="I11" s="142">
        <v>0.015082956259427</v>
      </c>
      <c r="J11" s="143">
        <f t="shared" si="2"/>
        <v>-3.86</v>
      </c>
      <c r="K11" s="103">
        <v>18.78</v>
      </c>
    </row>
    <row r="12" customFormat="1" ht="21" customHeight="1" spans="1:11">
      <c r="A12" s="139" t="s">
        <v>26</v>
      </c>
      <c r="B12" s="143">
        <f>SUM(B7:B11)</f>
        <v>209.0748218239</v>
      </c>
      <c r="C12" s="143">
        <f t="shared" ref="C12:K12" si="3">SUM(C7:C11)</f>
        <v>679.9809327528</v>
      </c>
      <c r="D12" s="143">
        <f t="shared" si="3"/>
        <v>969.91208</v>
      </c>
      <c r="E12" s="142">
        <f>(C12-D12)/D12</f>
        <v>-0.298925184277734</v>
      </c>
      <c r="F12" s="143">
        <f t="shared" si="3"/>
        <v>262.9738524871</v>
      </c>
      <c r="G12" s="143">
        <f t="shared" si="3"/>
        <v>813.4828907941</v>
      </c>
      <c r="H12" s="143">
        <f t="shared" si="3"/>
        <v>885.251773</v>
      </c>
      <c r="I12" s="142">
        <f>(G12-H12)/H12</f>
        <v>-0.0810717181200156</v>
      </c>
      <c r="J12" s="143">
        <f t="shared" si="3"/>
        <v>-133.5019580413</v>
      </c>
      <c r="K12" s="143">
        <f t="shared" si="3"/>
        <v>265.8270836878</v>
      </c>
    </row>
    <row r="13" spans="1:11">
      <c r="A13" s="86" t="s">
        <v>63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</row>
    <row r="14" spans="1:11">
      <c r="A14" s="86" t="s">
        <v>64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</row>
    <row r="15" spans="1:11">
      <c r="A15" s="86" t="s">
        <v>65</v>
      </c>
      <c r="B15" s="86"/>
      <c r="C15" s="86"/>
      <c r="D15" s="86"/>
      <c r="E15" s="86"/>
      <c r="F15" s="86"/>
      <c r="G15" s="86"/>
      <c r="H15" s="86"/>
      <c r="I15" s="86"/>
      <c r="J15" s="86"/>
      <c r="K15" s="86"/>
    </row>
    <row r="16" spans="1:9">
      <c r="A16" s="8"/>
      <c r="B16" s="8"/>
      <c r="C16" s="8"/>
      <c r="D16" s="8"/>
      <c r="E16" s="8"/>
      <c r="F16" s="8"/>
      <c r="G16" s="8"/>
      <c r="H16" s="8"/>
      <c r="I16" s="8"/>
    </row>
    <row r="17" spans="1:9">
      <c r="A17" s="8"/>
      <c r="B17" s="8"/>
      <c r="C17" s="8"/>
      <c r="D17" s="8"/>
      <c r="E17" s="8"/>
      <c r="F17" s="8"/>
      <c r="G17" s="8"/>
      <c r="H17" s="8"/>
      <c r="I17" s="8"/>
    </row>
    <row r="18" ht="28" customHeight="1" spans="1:9">
      <c r="A18" s="104"/>
      <c r="B18" s="104"/>
      <c r="C18" s="104"/>
      <c r="D18" s="104"/>
      <c r="E18" s="104"/>
      <c r="F18" s="104"/>
      <c r="G18" s="104"/>
      <c r="H18" s="104"/>
      <c r="I18" s="104"/>
    </row>
  </sheetData>
  <mergeCells count="18">
    <mergeCell ref="A1:K1"/>
    <mergeCell ref="A2:C2"/>
    <mergeCell ref="A3:C3"/>
    <mergeCell ref="A4:C4"/>
    <mergeCell ref="D4:E4"/>
    <mergeCell ref="F4:G4"/>
    <mergeCell ref="H4:I4"/>
    <mergeCell ref="J4:K4"/>
    <mergeCell ref="B5:E5"/>
    <mergeCell ref="F5:I5"/>
    <mergeCell ref="A13:K13"/>
    <mergeCell ref="A14:K14"/>
    <mergeCell ref="A15:K15"/>
    <mergeCell ref="A16:I16"/>
    <mergeCell ref="A17:I17"/>
    <mergeCell ref="A18:I18"/>
    <mergeCell ref="J5:J6"/>
    <mergeCell ref="K5:K6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workbookViewId="0">
      <selection activeCell="F40" sqref="F40"/>
    </sheetView>
  </sheetViews>
  <sheetFormatPr defaultColWidth="9" defaultRowHeight="13.5"/>
  <cols>
    <col min="1" max="1" width="27.625" customWidth="1"/>
    <col min="2" max="2" width="8.5" customWidth="1"/>
    <col min="3" max="3" width="11" customWidth="1"/>
    <col min="4" max="7" width="17.125" customWidth="1"/>
  </cols>
  <sheetData>
    <row r="1" customFormat="1" ht="29" customHeight="1" spans="1:10">
      <c r="A1" s="2"/>
      <c r="B1" s="2"/>
      <c r="C1" s="2"/>
      <c r="D1" s="2"/>
      <c r="E1" s="2"/>
      <c r="F1" s="2"/>
      <c r="G1" s="2"/>
      <c r="H1" s="3"/>
      <c r="I1" s="3"/>
      <c r="J1" s="3"/>
    </row>
    <row r="2" customFormat="1" ht="21" customHeight="1" spans="1:10">
      <c r="A2" s="4" t="s">
        <v>66</v>
      </c>
      <c r="B2" s="4"/>
      <c r="C2" s="4"/>
      <c r="D2" s="4"/>
      <c r="E2" s="5"/>
      <c r="F2" s="5"/>
      <c r="G2" s="5"/>
      <c r="H2" s="5"/>
      <c r="I2" s="5"/>
      <c r="J2" s="5"/>
    </row>
    <row r="3" customFormat="1" ht="19" customHeight="1" spans="1:6">
      <c r="A3" s="27" t="s">
        <v>67</v>
      </c>
      <c r="B3" s="27"/>
      <c r="C3" s="27"/>
      <c r="D3" s="27"/>
      <c r="E3" s="27"/>
      <c r="F3" s="27"/>
    </row>
    <row r="4" customFormat="1" ht="18" customHeight="1" spans="1:12">
      <c r="A4" s="88" t="s">
        <v>68</v>
      </c>
      <c r="B4" s="7" t="s">
        <v>69</v>
      </c>
      <c r="C4" s="118" t="s">
        <v>70</v>
      </c>
      <c r="D4" s="119" t="s">
        <v>71</v>
      </c>
      <c r="E4" s="119"/>
      <c r="F4" s="119" t="s">
        <v>72</v>
      </c>
      <c r="G4" s="119"/>
      <c r="H4" s="8"/>
      <c r="I4" s="8"/>
      <c r="J4" s="8"/>
      <c r="K4" s="8"/>
      <c r="L4" s="8"/>
    </row>
    <row r="5" customFormat="1" ht="20" customHeight="1" spans="1:12">
      <c r="A5" s="92"/>
      <c r="B5" s="7"/>
      <c r="C5" s="118"/>
      <c r="D5" s="120" t="s">
        <v>8</v>
      </c>
      <c r="E5" s="121" t="s">
        <v>73</v>
      </c>
      <c r="F5" s="120" t="s">
        <v>32</v>
      </c>
      <c r="G5" s="121" t="s">
        <v>74</v>
      </c>
      <c r="H5" s="8"/>
      <c r="I5" s="8"/>
      <c r="J5" s="8"/>
      <c r="K5" s="8"/>
      <c r="L5" s="8"/>
    </row>
    <row r="6" s="117" customFormat="1" ht="14.25" spans="1:12">
      <c r="A6" s="33" t="s">
        <v>75</v>
      </c>
      <c r="B6" s="10" t="s">
        <v>76</v>
      </c>
      <c r="C6" s="122">
        <v>3.6</v>
      </c>
      <c r="D6" s="41" t="s">
        <v>77</v>
      </c>
      <c r="E6" s="123">
        <v>3.04</v>
      </c>
      <c r="F6" s="124">
        <v>2.02</v>
      </c>
      <c r="G6" s="43">
        <v>1.02</v>
      </c>
      <c r="H6" s="125"/>
      <c r="I6" s="125"/>
      <c r="J6" s="125"/>
      <c r="K6" s="39"/>
      <c r="L6" s="39"/>
    </row>
    <row r="7" s="117" customFormat="1" spans="1:12">
      <c r="A7" s="33" t="s">
        <v>78</v>
      </c>
      <c r="B7" s="10" t="s">
        <v>79</v>
      </c>
      <c r="C7" s="122" t="s">
        <v>80</v>
      </c>
      <c r="D7" s="41">
        <v>9625</v>
      </c>
      <c r="E7" s="22">
        <v>31344</v>
      </c>
      <c r="F7" s="22">
        <v>38244</v>
      </c>
      <c r="G7" s="42">
        <v>-0.180420458111076</v>
      </c>
      <c r="H7" s="39"/>
      <c r="I7" s="39"/>
      <c r="J7" s="39"/>
      <c r="K7" s="39"/>
      <c r="L7" s="39"/>
    </row>
    <row r="8" s="117" customFormat="1" spans="1:12">
      <c r="A8" s="33" t="s">
        <v>81</v>
      </c>
      <c r="B8" s="10" t="s">
        <v>79</v>
      </c>
      <c r="C8" s="126">
        <v>30000</v>
      </c>
      <c r="D8" s="43">
        <v>6653</v>
      </c>
      <c r="E8" s="43">
        <v>33660</v>
      </c>
      <c r="F8" s="43">
        <v>36207</v>
      </c>
      <c r="G8" s="42">
        <v>-0.0703455132985334</v>
      </c>
      <c r="H8" s="127"/>
      <c r="I8" s="127"/>
      <c r="J8" s="127"/>
      <c r="K8" s="127"/>
      <c r="L8" s="127"/>
    </row>
    <row r="9" s="117" customFormat="1" spans="1:12">
      <c r="A9" s="33" t="s">
        <v>82</v>
      </c>
      <c r="B9" s="10" t="s">
        <v>79</v>
      </c>
      <c r="C9" s="128"/>
      <c r="D9" s="43">
        <v>4058</v>
      </c>
      <c r="E9" s="43">
        <v>20423</v>
      </c>
      <c r="F9" s="43">
        <v>23235</v>
      </c>
      <c r="G9" s="42">
        <v>-0.121024316763503</v>
      </c>
      <c r="H9" s="127"/>
      <c r="I9" s="127"/>
      <c r="J9" s="127"/>
      <c r="K9" s="127"/>
      <c r="L9" s="127"/>
    </row>
    <row r="10" s="117" customFormat="1" spans="1:12">
      <c r="A10" s="33" t="s">
        <v>83</v>
      </c>
      <c r="B10" s="10" t="s">
        <v>79</v>
      </c>
      <c r="C10" s="129"/>
      <c r="D10" s="43">
        <v>2595</v>
      </c>
      <c r="E10" s="43">
        <v>13237</v>
      </c>
      <c r="F10" s="43">
        <v>12972</v>
      </c>
      <c r="G10" s="42">
        <v>0.0204286154794944</v>
      </c>
      <c r="H10" s="127"/>
      <c r="I10" s="127"/>
      <c r="J10" s="127"/>
      <c r="K10" s="127"/>
      <c r="L10" s="127"/>
    </row>
    <row r="11" s="117" customFormat="1" spans="1:12">
      <c r="A11" s="33" t="s">
        <v>84</v>
      </c>
      <c r="B11" s="10" t="s">
        <v>79</v>
      </c>
      <c r="C11" s="126" t="s">
        <v>80</v>
      </c>
      <c r="D11" s="41">
        <v>14401</v>
      </c>
      <c r="E11" s="43">
        <v>79958</v>
      </c>
      <c r="F11" s="43">
        <v>110440</v>
      </c>
      <c r="G11" s="42">
        <v>-0.276005070626585</v>
      </c>
      <c r="H11" s="127"/>
      <c r="I11" s="127"/>
      <c r="J11" s="127"/>
      <c r="K11" s="127"/>
      <c r="L11" s="127"/>
    </row>
    <row r="12" s="117" customFormat="1" spans="1:7">
      <c r="A12" s="33" t="s">
        <v>85</v>
      </c>
      <c r="B12" s="10" t="s">
        <v>79</v>
      </c>
      <c r="C12" s="128"/>
      <c r="D12" s="43">
        <v>8551</v>
      </c>
      <c r="E12" s="43">
        <v>46790</v>
      </c>
      <c r="F12" s="43">
        <v>64643</v>
      </c>
      <c r="G12" s="42">
        <v>-0.276178395185867</v>
      </c>
    </row>
    <row r="13" s="117" customFormat="1" spans="1:7">
      <c r="A13" s="33" t="s">
        <v>86</v>
      </c>
      <c r="B13" s="10" t="s">
        <v>79</v>
      </c>
      <c r="C13" s="129"/>
      <c r="D13" s="43">
        <v>5850</v>
      </c>
      <c r="E13" s="43">
        <v>33168</v>
      </c>
      <c r="F13" s="43">
        <v>45797</v>
      </c>
      <c r="G13" s="42">
        <v>-0.275760420988274</v>
      </c>
    </row>
    <row r="14" s="117" customFormat="1" spans="1:7">
      <c r="A14" s="96" t="s">
        <v>87</v>
      </c>
      <c r="B14" s="130" t="s">
        <v>88</v>
      </c>
      <c r="C14" s="122">
        <v>0.36</v>
      </c>
      <c r="D14" s="43">
        <v>0.0972999999999999</v>
      </c>
      <c r="E14" s="43">
        <v>0.5064</v>
      </c>
      <c r="F14" s="43">
        <v>0.57</v>
      </c>
      <c r="G14" s="42">
        <v>-0.111578947368421</v>
      </c>
    </row>
    <row r="15" s="117" customFormat="1" spans="1:8">
      <c r="A15" s="131" t="s">
        <v>89</v>
      </c>
      <c r="B15" s="130" t="s">
        <v>88</v>
      </c>
      <c r="C15" s="122">
        <v>3</v>
      </c>
      <c r="D15" s="43">
        <v>0.2671</v>
      </c>
      <c r="E15" s="43">
        <v>2.8085</v>
      </c>
      <c r="F15" s="43">
        <v>4.4134</v>
      </c>
      <c r="G15" s="42">
        <v>-0.363642543164001</v>
      </c>
      <c r="H15" s="127"/>
    </row>
    <row r="16" spans="1:8">
      <c r="A16" s="96" t="s">
        <v>90</v>
      </c>
      <c r="B16" s="130" t="s">
        <v>88</v>
      </c>
      <c r="C16" s="97">
        <v>15.25</v>
      </c>
      <c r="D16" s="132">
        <v>5.5279</v>
      </c>
      <c r="E16" s="132">
        <v>18.7649</v>
      </c>
      <c r="F16" s="132">
        <v>27.4369</v>
      </c>
      <c r="G16" s="133">
        <f>(E16-F16)/F16</f>
        <v>-0.316070693117663</v>
      </c>
      <c r="H16" s="17"/>
    </row>
    <row r="17" ht="16" customHeight="1" spans="1:8">
      <c r="A17" s="96" t="s">
        <v>91</v>
      </c>
      <c r="B17" s="134" t="s">
        <v>88</v>
      </c>
      <c r="C17" s="97">
        <v>17.35</v>
      </c>
      <c r="D17" s="132">
        <v>5.11</v>
      </c>
      <c r="E17" s="132">
        <v>19.29</v>
      </c>
      <c r="F17" s="132">
        <v>16.14</v>
      </c>
      <c r="G17" s="135">
        <v>0.195</v>
      </c>
      <c r="H17" s="17"/>
    </row>
    <row r="18" spans="1:8">
      <c r="A18" s="94" t="s">
        <v>92</v>
      </c>
      <c r="B18" s="136" t="s">
        <v>93</v>
      </c>
      <c r="C18" s="97">
        <v>30</v>
      </c>
      <c r="D18" s="132">
        <v>37</v>
      </c>
      <c r="E18" s="132">
        <v>102</v>
      </c>
      <c r="F18" s="132">
        <v>38</v>
      </c>
      <c r="G18" s="133">
        <f t="shared" ref="G16:G19" si="0">(E18-F18)/F18</f>
        <v>1.68421052631579</v>
      </c>
      <c r="H18" s="17"/>
    </row>
    <row r="19" spans="1:8">
      <c r="A19" s="94" t="s">
        <v>94</v>
      </c>
      <c r="B19" s="136" t="s">
        <v>93</v>
      </c>
      <c r="C19" s="97">
        <v>200</v>
      </c>
      <c r="D19" s="132">
        <v>175</v>
      </c>
      <c r="E19" s="132">
        <v>302</v>
      </c>
      <c r="F19" s="132">
        <v>200</v>
      </c>
      <c r="G19" s="133">
        <f t="shared" si="0"/>
        <v>0.51</v>
      </c>
      <c r="H19" s="17"/>
    </row>
    <row r="20" s="15" customFormat="1" ht="18" customHeight="1" spans="1:7">
      <c r="A20" s="137" t="s">
        <v>95</v>
      </c>
      <c r="B20" s="137"/>
      <c r="C20" s="137"/>
      <c r="D20" s="137"/>
      <c r="E20" s="137"/>
      <c r="F20" s="137"/>
      <c r="G20" s="137"/>
    </row>
    <row r="21" s="15" customFormat="1" ht="18" customHeight="1" spans="1:7">
      <c r="A21" s="137" t="s">
        <v>96</v>
      </c>
      <c r="B21" s="137"/>
      <c r="C21" s="137"/>
      <c r="D21" s="137"/>
      <c r="E21" s="137"/>
      <c r="F21" s="137"/>
      <c r="G21" s="137"/>
    </row>
    <row r="22" s="15" customFormat="1" ht="18" customHeight="1" spans="1:7">
      <c r="A22" s="137" t="s">
        <v>97</v>
      </c>
      <c r="B22" s="137"/>
      <c r="C22" s="137"/>
      <c r="D22" s="137"/>
      <c r="E22" s="137"/>
      <c r="F22" s="137"/>
      <c r="G22" s="137"/>
    </row>
    <row r="23" spans="1:7">
      <c r="A23" s="8"/>
      <c r="B23" s="8"/>
      <c r="C23" s="8"/>
      <c r="D23" s="8"/>
      <c r="E23" s="8"/>
      <c r="F23" s="8"/>
      <c r="G23" s="8"/>
    </row>
    <row r="24" spans="1:7">
      <c r="A24" s="8"/>
      <c r="B24" s="8"/>
      <c r="C24" s="8"/>
      <c r="D24" s="8"/>
      <c r="E24" s="8"/>
      <c r="F24" s="8"/>
      <c r="G24" s="8"/>
    </row>
    <row r="26" spans="2:2">
      <c r="B26" t="s">
        <v>98</v>
      </c>
    </row>
  </sheetData>
  <mergeCells count="14">
    <mergeCell ref="A1:G1"/>
    <mergeCell ref="A3:F3"/>
    <mergeCell ref="D4:E4"/>
    <mergeCell ref="F4:G4"/>
    <mergeCell ref="A20:G20"/>
    <mergeCell ref="A21:G21"/>
    <mergeCell ref="A22:G22"/>
    <mergeCell ref="A23:G23"/>
    <mergeCell ref="A24:G24"/>
    <mergeCell ref="A4:A5"/>
    <mergeCell ref="B4:B5"/>
    <mergeCell ref="C4:C5"/>
    <mergeCell ref="C8:C10"/>
    <mergeCell ref="C11:C13"/>
  </mergeCells>
  <pageMargins left="0.751388888888889" right="0.751388888888889" top="1" bottom="1" header="0.5" footer="0.5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L12" sqref="L12"/>
    </sheetView>
  </sheetViews>
  <sheetFormatPr defaultColWidth="9" defaultRowHeight="13.5"/>
  <cols>
    <col min="1" max="1" width="38.5" customWidth="1"/>
    <col min="2" max="2" width="7.5" customWidth="1"/>
    <col min="3" max="5" width="13.125" customWidth="1"/>
    <col min="6" max="6" width="12.75" customWidth="1"/>
    <col min="7" max="7" width="12.875" customWidth="1"/>
  </cols>
  <sheetData>
    <row r="1" customFormat="1" ht="29" customHeight="1" spans="1:11">
      <c r="A1" s="2"/>
      <c r="B1" s="2"/>
      <c r="C1" s="2"/>
      <c r="D1" s="2"/>
      <c r="E1" s="2"/>
      <c r="F1" s="2"/>
      <c r="G1" s="2"/>
      <c r="H1" s="3"/>
      <c r="I1" s="3"/>
      <c r="J1" s="3"/>
      <c r="K1" s="3"/>
    </row>
    <row r="2" customFormat="1" ht="29" customHeight="1" spans="1:11">
      <c r="A2" s="4"/>
      <c r="B2" s="4"/>
      <c r="C2" s="4"/>
      <c r="D2" s="4"/>
      <c r="E2" s="4"/>
      <c r="F2" s="5"/>
      <c r="G2" s="5"/>
      <c r="H2" s="5"/>
      <c r="I2" s="5"/>
      <c r="J2" s="5"/>
      <c r="K2" s="5"/>
    </row>
    <row r="3" customFormat="1" ht="21" customHeight="1" spans="1:6">
      <c r="A3" s="27" t="s">
        <v>99</v>
      </c>
      <c r="B3" s="27"/>
      <c r="C3" s="27"/>
      <c r="D3" s="27"/>
      <c r="E3" s="27"/>
      <c r="F3" s="27"/>
    </row>
    <row r="4" customFormat="1" ht="18" customHeight="1" spans="1:10">
      <c r="A4" s="88" t="s">
        <v>68</v>
      </c>
      <c r="B4" s="88" t="s">
        <v>69</v>
      </c>
      <c r="C4" s="89" t="s">
        <v>70</v>
      </c>
      <c r="D4" s="90" t="s">
        <v>71</v>
      </c>
      <c r="E4" s="91"/>
      <c r="F4" s="90" t="s">
        <v>72</v>
      </c>
      <c r="G4" s="91"/>
      <c r="H4" s="8"/>
      <c r="I4" s="8"/>
      <c r="J4" s="8"/>
    </row>
    <row r="5" customFormat="1" ht="15" customHeight="1" spans="1:10">
      <c r="A5" s="92"/>
      <c r="B5" s="92"/>
      <c r="C5" s="93"/>
      <c r="D5" s="7" t="s">
        <v>8</v>
      </c>
      <c r="E5" s="7" t="s">
        <v>73</v>
      </c>
      <c r="F5" s="7" t="s">
        <v>32</v>
      </c>
      <c r="G5" s="7" t="s">
        <v>74</v>
      </c>
      <c r="H5" s="8"/>
      <c r="I5" s="8"/>
      <c r="J5" s="8"/>
    </row>
    <row r="6" customFormat="1" ht="17" customHeight="1" spans="1:10">
      <c r="A6" s="94" t="s">
        <v>100</v>
      </c>
      <c r="B6" s="95" t="s">
        <v>101</v>
      </c>
      <c r="C6" s="107">
        <v>300000</v>
      </c>
      <c r="D6" s="108">
        <v>145193</v>
      </c>
      <c r="E6" s="108">
        <v>541673</v>
      </c>
      <c r="F6" s="109">
        <v>601400</v>
      </c>
      <c r="G6" s="42">
        <v>-0.0993132690389092</v>
      </c>
      <c r="H6" s="17"/>
      <c r="I6" s="17"/>
      <c r="J6" s="17"/>
    </row>
    <row r="7" ht="17" customHeight="1" spans="1:11">
      <c r="A7" s="94" t="s">
        <v>102</v>
      </c>
      <c r="B7" s="95" t="s">
        <v>88</v>
      </c>
      <c r="C7" s="12" t="s">
        <v>80</v>
      </c>
      <c r="D7" s="110">
        <v>15.2367</v>
      </c>
      <c r="E7" s="110">
        <v>501.5731</v>
      </c>
      <c r="F7" s="110">
        <v>482.2976</v>
      </c>
      <c r="G7" s="111">
        <v>0.03996598780504</v>
      </c>
      <c r="H7" s="8"/>
      <c r="I7" s="8"/>
      <c r="J7" s="8"/>
      <c r="K7" s="8"/>
    </row>
    <row r="8" ht="17" customHeight="1" spans="1:7">
      <c r="A8" s="94" t="s">
        <v>103</v>
      </c>
      <c r="B8" s="95" t="s">
        <v>88</v>
      </c>
      <c r="C8" s="12" t="s">
        <v>80</v>
      </c>
      <c r="D8" s="112">
        <v>6.30000000000001</v>
      </c>
      <c r="E8" s="22">
        <v>333.24</v>
      </c>
      <c r="F8" s="22">
        <v>310.86</v>
      </c>
      <c r="G8" s="111">
        <v>0.0719938235861803</v>
      </c>
    </row>
    <row r="9" ht="17" customHeight="1" spans="1:7">
      <c r="A9" s="94" t="s">
        <v>104</v>
      </c>
      <c r="B9" s="95" t="s">
        <v>88</v>
      </c>
      <c r="C9" s="12" t="s">
        <v>80</v>
      </c>
      <c r="D9" s="112">
        <v>8.03979999999996</v>
      </c>
      <c r="E9" s="113">
        <v>277.0612</v>
      </c>
      <c r="F9" s="113">
        <v>258.5637</v>
      </c>
      <c r="G9" s="111">
        <v>0.0715394310957029</v>
      </c>
    </row>
    <row r="10" ht="17" customHeight="1" spans="1:7">
      <c r="A10" s="94" t="s">
        <v>105</v>
      </c>
      <c r="B10" s="114" t="s">
        <v>88</v>
      </c>
      <c r="C10" s="12">
        <v>1022</v>
      </c>
      <c r="D10" s="115">
        <v>12.47</v>
      </c>
      <c r="E10" s="115">
        <v>1035</v>
      </c>
      <c r="F10" s="115">
        <v>989</v>
      </c>
      <c r="G10" s="116">
        <v>0.0465</v>
      </c>
    </row>
    <row r="11" ht="17" customHeight="1" spans="1:7">
      <c r="A11" s="94" t="s">
        <v>106</v>
      </c>
      <c r="B11" s="114" t="s">
        <v>107</v>
      </c>
      <c r="C11" s="12">
        <v>233.72</v>
      </c>
      <c r="D11" s="115">
        <v>239.13</v>
      </c>
      <c r="E11" s="115">
        <v>554.2</v>
      </c>
      <c r="F11" s="115">
        <v>241.2</v>
      </c>
      <c r="G11" s="116">
        <v>1.2976</v>
      </c>
    </row>
    <row r="12" spans="1:9">
      <c r="A12" s="86" t="s">
        <v>108</v>
      </c>
      <c r="B12" s="86"/>
      <c r="C12" s="86"/>
      <c r="D12" s="86"/>
      <c r="E12" s="86"/>
      <c r="F12" s="86"/>
      <c r="G12" s="86"/>
      <c r="H12" s="8"/>
      <c r="I12" s="8"/>
    </row>
    <row r="13" spans="1:9">
      <c r="A13" s="86" t="s">
        <v>109</v>
      </c>
      <c r="B13" s="86"/>
      <c r="C13" s="86"/>
      <c r="D13" s="86"/>
      <c r="E13" s="86"/>
      <c r="F13" s="86"/>
      <c r="G13" s="86"/>
      <c r="H13" s="8"/>
      <c r="I13" s="8"/>
    </row>
    <row r="14" spans="1:9">
      <c r="A14" s="8"/>
      <c r="B14" s="8"/>
      <c r="C14" s="8"/>
      <c r="D14" s="8"/>
      <c r="E14" s="8"/>
      <c r="F14" s="8"/>
      <c r="G14" s="8"/>
      <c r="H14" s="8"/>
      <c r="I14" s="8"/>
    </row>
    <row r="15" spans="1:9">
      <c r="A15" s="8"/>
      <c r="B15" s="8"/>
      <c r="C15" s="8"/>
      <c r="D15" s="8"/>
      <c r="E15" s="8"/>
      <c r="F15" s="8"/>
      <c r="G15" s="8"/>
      <c r="H15" s="8"/>
      <c r="I15" s="8"/>
    </row>
    <row r="16" spans="1:9">
      <c r="A16" s="8"/>
      <c r="B16" s="8"/>
      <c r="C16" s="8"/>
      <c r="D16" s="8"/>
      <c r="E16" s="8"/>
      <c r="F16" s="8"/>
      <c r="G16" s="8"/>
      <c r="H16" s="8"/>
      <c r="I16" s="8"/>
    </row>
  </sheetData>
  <mergeCells count="10">
    <mergeCell ref="A1:G1"/>
    <mergeCell ref="A2:C2"/>
    <mergeCell ref="A3:F3"/>
    <mergeCell ref="D4:E4"/>
    <mergeCell ref="F4:G4"/>
    <mergeCell ref="A12:G12"/>
    <mergeCell ref="A13:G13"/>
    <mergeCell ref="A4:A5"/>
    <mergeCell ref="B4:B5"/>
    <mergeCell ref="C4:C5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pane ySplit="5" topLeftCell="A6" activePane="bottomLeft" state="frozen"/>
      <selection/>
      <selection pane="bottomLeft" activeCell="A13" sqref="A13:G13"/>
    </sheetView>
  </sheetViews>
  <sheetFormatPr defaultColWidth="9" defaultRowHeight="13.5"/>
  <cols>
    <col min="1" max="1" width="36.125" customWidth="1"/>
    <col min="3" max="5" width="13.125" customWidth="1"/>
    <col min="6" max="6" width="12.75" customWidth="1"/>
    <col min="7" max="7" width="12.875" customWidth="1"/>
  </cols>
  <sheetData>
    <row r="1" customFormat="1" ht="29" customHeight="1" spans="1:11">
      <c r="A1" s="2"/>
      <c r="B1" s="2"/>
      <c r="C1" s="2"/>
      <c r="D1" s="2"/>
      <c r="E1" s="2"/>
      <c r="F1" s="2"/>
      <c r="G1" s="2"/>
      <c r="H1" s="3"/>
      <c r="I1" s="3"/>
      <c r="J1" s="3"/>
      <c r="K1" s="3"/>
    </row>
    <row r="2" customFormat="1" ht="29" customHeight="1" spans="1:11">
      <c r="A2" s="4"/>
      <c r="B2" s="4"/>
      <c r="C2" s="4"/>
      <c r="D2" s="4"/>
      <c r="E2" s="4"/>
      <c r="F2" s="5"/>
      <c r="G2" s="5"/>
      <c r="H2" s="5"/>
      <c r="I2" s="5"/>
      <c r="J2" s="5"/>
      <c r="K2" s="5"/>
    </row>
    <row r="3" customFormat="1" ht="29" customHeight="1" spans="1:6">
      <c r="A3" s="27" t="s">
        <v>110</v>
      </c>
      <c r="B3" s="27"/>
      <c r="C3" s="27"/>
      <c r="D3" s="27"/>
      <c r="E3" s="27"/>
      <c r="F3" s="27"/>
    </row>
    <row r="4" customFormat="1" ht="29" customHeight="1" spans="1:10">
      <c r="A4" s="88" t="s">
        <v>68</v>
      </c>
      <c r="B4" s="88" t="s">
        <v>69</v>
      </c>
      <c r="C4" s="89" t="s">
        <v>70</v>
      </c>
      <c r="D4" s="90" t="s">
        <v>71</v>
      </c>
      <c r="E4" s="91"/>
      <c r="F4" s="90" t="s">
        <v>72</v>
      </c>
      <c r="G4" s="91"/>
      <c r="H4" s="8"/>
      <c r="I4" s="8"/>
      <c r="J4" s="8"/>
    </row>
    <row r="5" customFormat="1" ht="29" customHeight="1" spans="1:10">
      <c r="A5" s="92"/>
      <c r="B5" s="92"/>
      <c r="C5" s="93"/>
      <c r="D5" s="7" t="s">
        <v>8</v>
      </c>
      <c r="E5" s="7" t="s">
        <v>73</v>
      </c>
      <c r="F5" s="7" t="s">
        <v>32</v>
      </c>
      <c r="G5" s="7" t="s">
        <v>111</v>
      </c>
      <c r="H5" s="8"/>
      <c r="I5" s="8"/>
      <c r="J5" s="8"/>
    </row>
    <row r="6" s="1" customFormat="1" ht="28" customHeight="1" spans="1:7">
      <c r="A6" s="94" t="s">
        <v>112</v>
      </c>
      <c r="B6" s="95" t="s">
        <v>79</v>
      </c>
      <c r="C6" s="12">
        <v>52000</v>
      </c>
      <c r="D6" s="44">
        <v>219570</v>
      </c>
      <c r="E6" s="44">
        <v>428365</v>
      </c>
      <c r="F6" s="22" t="s">
        <v>113</v>
      </c>
      <c r="G6" s="22" t="s">
        <v>113</v>
      </c>
    </row>
    <row r="7" ht="28" customHeight="1" spans="1:11">
      <c r="A7" s="96" t="s">
        <v>114</v>
      </c>
      <c r="B7" s="97" t="s">
        <v>76</v>
      </c>
      <c r="C7" s="44" t="s">
        <v>115</v>
      </c>
      <c r="D7" s="11">
        <v>92</v>
      </c>
      <c r="E7" s="11">
        <v>92</v>
      </c>
      <c r="F7" s="98">
        <v>92</v>
      </c>
      <c r="G7" s="22">
        <v>0</v>
      </c>
      <c r="H7" s="8"/>
      <c r="I7" s="8"/>
      <c r="J7" s="8"/>
      <c r="K7" s="8"/>
    </row>
    <row r="8" ht="28" customHeight="1" spans="1:11">
      <c r="A8" s="94" t="s">
        <v>116</v>
      </c>
      <c r="B8" s="95" t="s">
        <v>76</v>
      </c>
      <c r="C8" s="12" t="s">
        <v>117</v>
      </c>
      <c r="D8" s="99" t="s">
        <v>118</v>
      </c>
      <c r="E8" s="100">
        <v>0.8892</v>
      </c>
      <c r="F8" s="22" t="s">
        <v>113</v>
      </c>
      <c r="G8" s="22" t="s">
        <v>113</v>
      </c>
      <c r="H8" s="15"/>
      <c r="I8" s="8"/>
      <c r="J8" s="8"/>
      <c r="K8" s="8"/>
    </row>
    <row r="9" ht="28" customHeight="1" spans="1:11">
      <c r="A9" s="94" t="s">
        <v>119</v>
      </c>
      <c r="B9" s="95" t="s">
        <v>76</v>
      </c>
      <c r="C9" s="12" t="s">
        <v>120</v>
      </c>
      <c r="D9" s="101" t="s">
        <v>118</v>
      </c>
      <c r="E9" s="100">
        <v>0.6795</v>
      </c>
      <c r="F9" s="22" t="s">
        <v>113</v>
      </c>
      <c r="G9" s="22" t="s">
        <v>113</v>
      </c>
      <c r="H9" s="15"/>
      <c r="I9" s="8"/>
      <c r="J9" s="8"/>
      <c r="K9" s="8"/>
    </row>
    <row r="10" ht="28" customHeight="1" spans="1:11">
      <c r="A10" s="94" t="s">
        <v>121</v>
      </c>
      <c r="B10" s="95" t="s">
        <v>76</v>
      </c>
      <c r="C10" s="102" t="s">
        <v>122</v>
      </c>
      <c r="D10" s="102">
        <v>100</v>
      </c>
      <c r="E10" s="102">
        <v>100</v>
      </c>
      <c r="F10" s="102">
        <v>100</v>
      </c>
      <c r="G10" s="103">
        <v>0</v>
      </c>
      <c r="H10" s="104"/>
      <c r="I10" s="104"/>
      <c r="J10" s="104"/>
      <c r="K10" s="104"/>
    </row>
    <row r="11" spans="1:9">
      <c r="A11" s="86" t="s">
        <v>123</v>
      </c>
      <c r="B11" s="86"/>
      <c r="C11" s="86"/>
      <c r="D11" s="86"/>
      <c r="E11" s="86"/>
      <c r="F11" s="86"/>
      <c r="G11" s="86"/>
      <c r="H11" s="8"/>
      <c r="I11" s="8"/>
    </row>
    <row r="12" spans="1:7">
      <c r="A12" s="86" t="s">
        <v>124</v>
      </c>
      <c r="B12" s="86"/>
      <c r="C12" s="86"/>
      <c r="D12" s="86"/>
      <c r="E12" s="86"/>
      <c r="F12" s="86"/>
      <c r="G12" s="86"/>
    </row>
    <row r="13" spans="1:7">
      <c r="A13" s="105" t="s">
        <v>125</v>
      </c>
      <c r="B13" s="105"/>
      <c r="C13" s="105"/>
      <c r="D13" s="105"/>
      <c r="E13" s="105"/>
      <c r="F13" s="105"/>
      <c r="G13" s="105"/>
    </row>
    <row r="14" spans="1:7">
      <c r="A14" s="86" t="s">
        <v>126</v>
      </c>
      <c r="B14" s="86"/>
      <c r="C14" s="86"/>
      <c r="D14" s="86"/>
      <c r="E14" s="86"/>
      <c r="F14" s="86"/>
      <c r="G14" s="86"/>
    </row>
    <row r="15" spans="1:7">
      <c r="A15" s="106"/>
      <c r="B15" s="106"/>
      <c r="C15" s="106"/>
      <c r="D15" s="106"/>
      <c r="E15" s="106"/>
      <c r="F15" s="106"/>
      <c r="G15" s="106"/>
    </row>
  </sheetData>
  <mergeCells count="13">
    <mergeCell ref="A1:G1"/>
    <mergeCell ref="A2:C2"/>
    <mergeCell ref="A3:F3"/>
    <mergeCell ref="D4:E4"/>
    <mergeCell ref="F4:G4"/>
    <mergeCell ref="A11:G11"/>
    <mergeCell ref="A12:G12"/>
    <mergeCell ref="A13:G13"/>
    <mergeCell ref="A14:G14"/>
    <mergeCell ref="A15:G15"/>
    <mergeCell ref="A4:A5"/>
    <mergeCell ref="B4:B5"/>
    <mergeCell ref="C4:C5"/>
  </mergeCell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4"/>
  <sheetViews>
    <sheetView workbookViewId="0">
      <pane ySplit="4" topLeftCell="A17" activePane="bottomLeft" state="frozen"/>
      <selection/>
      <selection pane="bottomLeft" activeCell="I40" sqref="I40"/>
    </sheetView>
  </sheetViews>
  <sheetFormatPr defaultColWidth="9" defaultRowHeight="13.5"/>
  <cols>
    <col min="1" max="1" width="29.875" customWidth="1"/>
    <col min="2" max="2" width="7.25" customWidth="1"/>
    <col min="3" max="3" width="10" customWidth="1"/>
    <col min="4" max="4" width="10.75" customWidth="1"/>
    <col min="5" max="5" width="12.875" customWidth="1"/>
    <col min="6" max="6" width="14.5" customWidth="1"/>
    <col min="8" max="8" width="13.75"/>
    <col min="9" max="9" width="11.875" customWidth="1"/>
    <col min="10" max="10" width="19"/>
    <col min="14" max="14" width="16.125" customWidth="1"/>
  </cols>
  <sheetData>
    <row r="1" customFormat="1" ht="29" customHeight="1" spans="1:9">
      <c r="A1" s="2"/>
      <c r="B1" s="2"/>
      <c r="C1" s="2"/>
      <c r="D1" s="2"/>
      <c r="E1" s="2"/>
      <c r="F1" s="2"/>
      <c r="G1" s="3"/>
      <c r="H1" s="3"/>
      <c r="I1" s="3"/>
    </row>
    <row r="2" customFormat="1" ht="18" customHeight="1" spans="1:5">
      <c r="A2" s="27" t="s">
        <v>127</v>
      </c>
      <c r="B2" s="27"/>
      <c r="C2" s="27"/>
      <c r="D2" s="27"/>
      <c r="E2" s="27"/>
    </row>
    <row r="3" customFormat="1" ht="15" customHeight="1" spans="1:11">
      <c r="A3" s="28" t="s">
        <v>128</v>
      </c>
      <c r="B3" s="6" t="s">
        <v>129</v>
      </c>
      <c r="C3" s="29" t="s">
        <v>71</v>
      </c>
      <c r="D3" s="29"/>
      <c r="E3" s="29" t="s">
        <v>72</v>
      </c>
      <c r="F3" s="29"/>
      <c r="G3" s="8"/>
      <c r="H3" s="8"/>
      <c r="I3" s="8"/>
      <c r="J3" s="8"/>
      <c r="K3" s="8"/>
    </row>
    <row r="4" customFormat="1" ht="16" customHeight="1" spans="1:11">
      <c r="A4" s="30"/>
      <c r="B4" s="6"/>
      <c r="C4" s="31" t="s">
        <v>8</v>
      </c>
      <c r="D4" s="32" t="s">
        <v>73</v>
      </c>
      <c r="E4" s="31" t="s">
        <v>32</v>
      </c>
      <c r="F4" s="32" t="s">
        <v>74</v>
      </c>
      <c r="G4" s="8"/>
      <c r="H4" s="8"/>
      <c r="I4" s="8"/>
      <c r="J4" s="8"/>
      <c r="K4" s="8"/>
    </row>
    <row r="5" customFormat="1" ht="14.25" spans="1:11">
      <c r="A5" s="33" t="s">
        <v>130</v>
      </c>
      <c r="B5" s="34" t="s">
        <v>131</v>
      </c>
      <c r="C5" s="35">
        <v>15052</v>
      </c>
      <c r="D5" s="35">
        <v>31630</v>
      </c>
      <c r="E5" s="35">
        <v>2338</v>
      </c>
      <c r="F5" s="36">
        <v>12.53</v>
      </c>
      <c r="G5" s="37"/>
      <c r="H5" s="37"/>
      <c r="I5" s="37"/>
      <c r="J5" s="46"/>
      <c r="K5" s="47"/>
    </row>
    <row r="6" customFormat="1" ht="14.25" spans="1:11">
      <c r="A6" s="33" t="s">
        <v>132</v>
      </c>
      <c r="B6" s="34" t="s">
        <v>133</v>
      </c>
      <c r="C6" s="35">
        <v>100</v>
      </c>
      <c r="D6" s="35">
        <v>100</v>
      </c>
      <c r="E6" s="35">
        <v>100</v>
      </c>
      <c r="F6" s="35">
        <v>0</v>
      </c>
      <c r="G6" s="26"/>
      <c r="H6" s="26"/>
      <c r="I6" s="26"/>
      <c r="J6" s="47"/>
      <c r="K6" s="47"/>
    </row>
    <row r="7" customFormat="1" spans="1:11">
      <c r="A7" s="33" t="s">
        <v>134</v>
      </c>
      <c r="B7" s="6" t="s">
        <v>93</v>
      </c>
      <c r="C7" s="14">
        <v>10</v>
      </c>
      <c r="D7" s="14">
        <v>81</v>
      </c>
      <c r="E7" s="14">
        <v>71</v>
      </c>
      <c r="F7" s="38">
        <v>0.14</v>
      </c>
      <c r="G7" s="39"/>
      <c r="H7" s="26"/>
      <c r="I7" s="26"/>
      <c r="J7" s="47"/>
      <c r="K7" s="47"/>
    </row>
    <row r="8" customFormat="1" spans="1:11">
      <c r="A8" s="33" t="s">
        <v>135</v>
      </c>
      <c r="B8" s="6" t="s">
        <v>93</v>
      </c>
      <c r="C8" s="14">
        <v>1</v>
      </c>
      <c r="D8" s="14">
        <v>29</v>
      </c>
      <c r="E8" s="14">
        <v>28</v>
      </c>
      <c r="F8" s="40">
        <v>0.04</v>
      </c>
      <c r="G8" s="39"/>
      <c r="H8" s="26"/>
      <c r="I8" s="26"/>
      <c r="J8" s="47"/>
      <c r="K8" s="47"/>
    </row>
    <row r="9" customFormat="1" spans="1:11">
      <c r="A9" s="33" t="s">
        <v>136</v>
      </c>
      <c r="B9" s="6" t="s">
        <v>79</v>
      </c>
      <c r="C9" s="41">
        <v>3546</v>
      </c>
      <c r="D9" s="22">
        <v>22783</v>
      </c>
      <c r="E9" s="22">
        <v>23982</v>
      </c>
      <c r="F9" s="42">
        <v>-0.0499958302059879</v>
      </c>
      <c r="G9" s="17"/>
      <c r="H9" s="17"/>
      <c r="I9" s="17"/>
      <c r="J9" s="17"/>
      <c r="K9" s="17"/>
    </row>
    <row r="10" customFormat="1" spans="1:11">
      <c r="A10" s="33" t="s">
        <v>137</v>
      </c>
      <c r="B10" s="6" t="s">
        <v>79</v>
      </c>
      <c r="C10" s="41">
        <v>2640</v>
      </c>
      <c r="D10" s="22">
        <v>19051</v>
      </c>
      <c r="E10" s="22">
        <v>21088</v>
      </c>
      <c r="F10" s="42">
        <v>-0.096595220030349</v>
      </c>
      <c r="G10" s="17"/>
      <c r="H10" s="17"/>
      <c r="I10" s="17"/>
      <c r="J10" s="17"/>
      <c r="K10" s="17"/>
    </row>
    <row r="11" customFormat="1" spans="1:11">
      <c r="A11" s="9" t="s">
        <v>138</v>
      </c>
      <c r="B11" s="6" t="s">
        <v>79</v>
      </c>
      <c r="C11" s="41">
        <v>117</v>
      </c>
      <c r="D11" s="22">
        <v>570</v>
      </c>
      <c r="E11" s="22">
        <v>569</v>
      </c>
      <c r="F11" s="42">
        <v>0.00175746924428832</v>
      </c>
      <c r="G11" s="17"/>
      <c r="H11" s="17"/>
      <c r="I11" s="17"/>
      <c r="J11" s="17"/>
      <c r="K11" s="17"/>
    </row>
    <row r="12" customFormat="1" spans="1:11">
      <c r="A12" s="9" t="s">
        <v>139</v>
      </c>
      <c r="B12" s="6" t="s">
        <v>79</v>
      </c>
      <c r="C12" s="41">
        <v>158</v>
      </c>
      <c r="D12" s="22">
        <v>1669</v>
      </c>
      <c r="E12" s="22">
        <v>1641</v>
      </c>
      <c r="F12" s="42">
        <v>0.0170627666057281</v>
      </c>
      <c r="G12" s="17"/>
      <c r="H12" s="17"/>
      <c r="I12" s="17"/>
      <c r="J12" s="17"/>
      <c r="K12" s="17"/>
    </row>
    <row r="13" customFormat="1" spans="1:11">
      <c r="A13" s="9" t="s">
        <v>140</v>
      </c>
      <c r="B13" s="6" t="s">
        <v>79</v>
      </c>
      <c r="C13" s="41">
        <v>373</v>
      </c>
      <c r="D13" s="22">
        <v>1531</v>
      </c>
      <c r="E13" s="22">
        <v>1924</v>
      </c>
      <c r="F13" s="42">
        <v>-0.204261954261954</v>
      </c>
      <c r="G13" s="17"/>
      <c r="H13" s="17"/>
      <c r="I13" s="17"/>
      <c r="J13" s="17"/>
      <c r="K13" s="17"/>
    </row>
    <row r="14" customFormat="1" spans="1:11">
      <c r="A14" s="9" t="s">
        <v>141</v>
      </c>
      <c r="B14" s="6" t="s">
        <v>79</v>
      </c>
      <c r="C14" s="41">
        <v>284</v>
      </c>
      <c r="D14" s="22">
        <v>606</v>
      </c>
      <c r="E14" s="22">
        <v>824</v>
      </c>
      <c r="F14" s="42">
        <v>-0.264563106796116</v>
      </c>
      <c r="G14" s="17"/>
      <c r="H14" s="17"/>
      <c r="I14" s="17"/>
      <c r="J14" s="17"/>
      <c r="K14" s="17"/>
    </row>
    <row r="15" customFormat="1" spans="1:11">
      <c r="A15" s="9" t="s">
        <v>142</v>
      </c>
      <c r="B15" s="6" t="s">
        <v>79</v>
      </c>
      <c r="C15" s="41">
        <v>1632</v>
      </c>
      <c r="D15" s="22">
        <v>8815</v>
      </c>
      <c r="E15" s="22">
        <v>9573</v>
      </c>
      <c r="F15" s="42">
        <v>-0.0791810299801525</v>
      </c>
      <c r="G15" s="17"/>
      <c r="H15" s="17"/>
      <c r="I15" s="17"/>
      <c r="J15" s="17"/>
      <c r="K15" s="17"/>
    </row>
    <row r="16" customFormat="1" spans="1:11">
      <c r="A16" s="9" t="s">
        <v>143</v>
      </c>
      <c r="B16" s="6" t="s">
        <v>79</v>
      </c>
      <c r="C16" s="41">
        <v>982</v>
      </c>
      <c r="D16" s="22">
        <v>9592</v>
      </c>
      <c r="E16" s="22">
        <v>9451</v>
      </c>
      <c r="F16" s="42">
        <v>0.0149190561845307</v>
      </c>
      <c r="G16" s="17"/>
      <c r="H16" s="17"/>
      <c r="I16" s="17"/>
      <c r="J16" s="17"/>
      <c r="K16" s="17"/>
    </row>
    <row r="17" customFormat="1" spans="1:11">
      <c r="A17" s="9" t="s">
        <v>144</v>
      </c>
      <c r="B17" s="6" t="s">
        <v>145</v>
      </c>
      <c r="C17" s="41">
        <v>1294</v>
      </c>
      <c r="D17" s="43">
        <v>48862</v>
      </c>
      <c r="E17" s="43">
        <v>46751</v>
      </c>
      <c r="F17" s="42">
        <v>0.0451541143504952</v>
      </c>
      <c r="G17" s="17"/>
      <c r="H17" s="17"/>
      <c r="I17" s="17"/>
      <c r="J17" s="17"/>
      <c r="K17" s="17"/>
    </row>
    <row r="18" customFormat="1" ht="12" customHeight="1" spans="1:11">
      <c r="A18" s="9" t="s">
        <v>146</v>
      </c>
      <c r="B18" s="6" t="s">
        <v>145</v>
      </c>
      <c r="C18" s="41">
        <v>479</v>
      </c>
      <c r="D18" s="44">
        <v>1294</v>
      </c>
      <c r="E18" s="43">
        <v>1025</v>
      </c>
      <c r="F18" s="42">
        <v>0.262439024390244</v>
      </c>
      <c r="G18" s="17"/>
      <c r="H18" s="17"/>
      <c r="I18" s="17"/>
      <c r="J18" s="17"/>
      <c r="K18" s="17"/>
    </row>
    <row r="19" customFormat="1" ht="12" customHeight="1" spans="1:6">
      <c r="A19" s="9" t="s">
        <v>147</v>
      </c>
      <c r="B19" s="6" t="s">
        <v>145</v>
      </c>
      <c r="C19" s="41">
        <v>31</v>
      </c>
      <c r="D19" s="44">
        <v>115</v>
      </c>
      <c r="E19" s="43">
        <v>95</v>
      </c>
      <c r="F19" s="42">
        <v>0.210526315789474</v>
      </c>
    </row>
    <row r="20" customFormat="1" ht="12" customHeight="1" spans="1:6">
      <c r="A20" s="9" t="s">
        <v>148</v>
      </c>
      <c r="B20" s="6" t="s">
        <v>145</v>
      </c>
      <c r="C20" s="41">
        <v>43</v>
      </c>
      <c r="D20" s="44">
        <v>69</v>
      </c>
      <c r="E20" s="43">
        <v>98</v>
      </c>
      <c r="F20" s="42">
        <v>-0.295918367346939</v>
      </c>
    </row>
    <row r="21" customFormat="1" ht="12" customHeight="1" spans="1:6">
      <c r="A21" s="9" t="s">
        <v>149</v>
      </c>
      <c r="B21" s="6" t="s">
        <v>145</v>
      </c>
      <c r="C21" s="41">
        <v>18</v>
      </c>
      <c r="D21" s="44">
        <v>60</v>
      </c>
      <c r="E21" s="43">
        <v>73</v>
      </c>
      <c r="F21" s="42">
        <v>-0.178082191780822</v>
      </c>
    </row>
    <row r="22" customFormat="1" ht="12" customHeight="1" spans="1:6">
      <c r="A22" s="9" t="s">
        <v>150</v>
      </c>
      <c r="B22" s="6" t="s">
        <v>145</v>
      </c>
      <c r="C22" s="41">
        <v>10</v>
      </c>
      <c r="D22" s="44">
        <v>30</v>
      </c>
      <c r="E22" s="43">
        <v>22</v>
      </c>
      <c r="F22" s="42">
        <v>0.363636363636364</v>
      </c>
    </row>
    <row r="23" customFormat="1" ht="12" customHeight="1" spans="1:6">
      <c r="A23" s="9" t="s">
        <v>151</v>
      </c>
      <c r="B23" s="6" t="s">
        <v>145</v>
      </c>
      <c r="C23" s="41">
        <v>115</v>
      </c>
      <c r="D23" s="44">
        <v>181</v>
      </c>
      <c r="E23" s="43">
        <v>169</v>
      </c>
      <c r="F23" s="42">
        <v>0.0710059171597632</v>
      </c>
    </row>
    <row r="24" customFormat="1" ht="12" customHeight="1" spans="1:6">
      <c r="A24" s="9" t="s">
        <v>152</v>
      </c>
      <c r="B24" s="6" t="s">
        <v>145</v>
      </c>
      <c r="C24" s="41">
        <v>8</v>
      </c>
      <c r="D24" s="44">
        <v>40</v>
      </c>
      <c r="E24" s="43">
        <v>42</v>
      </c>
      <c r="F24" s="42">
        <v>-0.0476190476190477</v>
      </c>
    </row>
    <row r="25" customFormat="1" ht="12" customHeight="1" spans="1:6">
      <c r="A25" s="9" t="s">
        <v>153</v>
      </c>
      <c r="B25" s="6" t="s">
        <v>145</v>
      </c>
      <c r="C25" s="41">
        <v>9</v>
      </c>
      <c r="D25" s="44">
        <v>24</v>
      </c>
      <c r="E25" s="43">
        <v>1</v>
      </c>
      <c r="F25" s="45">
        <v>23</v>
      </c>
    </row>
    <row r="26" customFormat="1" ht="12" customHeight="1" spans="1:6">
      <c r="A26" s="9" t="s">
        <v>154</v>
      </c>
      <c r="B26" s="6" t="s">
        <v>145</v>
      </c>
      <c r="C26" s="41">
        <v>30</v>
      </c>
      <c r="D26" s="44">
        <v>35</v>
      </c>
      <c r="E26" s="43">
        <v>30</v>
      </c>
      <c r="F26" s="42">
        <v>0.166666666666667</v>
      </c>
    </row>
    <row r="27" customFormat="1" ht="12" customHeight="1" spans="1:6">
      <c r="A27" s="9" t="s">
        <v>155</v>
      </c>
      <c r="B27" s="6" t="s">
        <v>145</v>
      </c>
      <c r="C27" s="41">
        <v>3</v>
      </c>
      <c r="D27" s="44">
        <v>5</v>
      </c>
      <c r="E27" s="43">
        <v>0</v>
      </c>
      <c r="F27" s="45" t="s">
        <v>77</v>
      </c>
    </row>
    <row r="28" customFormat="1" ht="12" customHeight="1" spans="1:6">
      <c r="A28" s="9" t="s">
        <v>156</v>
      </c>
      <c r="B28" s="6" t="s">
        <v>145</v>
      </c>
      <c r="C28" s="41">
        <v>0</v>
      </c>
      <c r="D28" s="44">
        <v>0</v>
      </c>
      <c r="E28" s="43">
        <v>0</v>
      </c>
      <c r="F28" s="45" t="s">
        <v>77</v>
      </c>
    </row>
    <row r="29" customFormat="1" ht="12" customHeight="1" spans="1:6">
      <c r="A29" s="9" t="s">
        <v>157</v>
      </c>
      <c r="B29" s="6" t="s">
        <v>145</v>
      </c>
      <c r="C29" s="41">
        <v>14</v>
      </c>
      <c r="D29" s="44">
        <v>58</v>
      </c>
      <c r="E29" s="43">
        <v>39</v>
      </c>
      <c r="F29" s="42">
        <v>0.487179487179487</v>
      </c>
    </row>
    <row r="30" customFormat="1" ht="12" customHeight="1" spans="1:6">
      <c r="A30" s="9" t="s">
        <v>158</v>
      </c>
      <c r="B30" s="6" t="s">
        <v>145</v>
      </c>
      <c r="C30" s="41">
        <v>16</v>
      </c>
      <c r="D30" s="44">
        <v>40</v>
      </c>
      <c r="E30" s="43">
        <v>52</v>
      </c>
      <c r="F30" s="42">
        <v>-0.230769230769231</v>
      </c>
    </row>
    <row r="31" customFormat="1" ht="12" customHeight="1" spans="1:6">
      <c r="A31" s="9" t="s">
        <v>159</v>
      </c>
      <c r="B31" s="6" t="s">
        <v>145</v>
      </c>
      <c r="C31" s="41">
        <v>7</v>
      </c>
      <c r="D31" s="44">
        <v>12</v>
      </c>
      <c r="E31" s="43">
        <v>24</v>
      </c>
      <c r="F31" s="42">
        <v>-0.5</v>
      </c>
    </row>
    <row r="32" customFormat="1" ht="12" customHeight="1" spans="1:6">
      <c r="A32" s="9" t="s">
        <v>160</v>
      </c>
      <c r="B32" s="6" t="s">
        <v>145</v>
      </c>
      <c r="C32" s="41">
        <v>29</v>
      </c>
      <c r="D32" s="44">
        <v>54</v>
      </c>
      <c r="E32" s="43">
        <v>52</v>
      </c>
      <c r="F32" s="42">
        <v>0.0384615384615385</v>
      </c>
    </row>
    <row r="33" customFormat="1" ht="12" customHeight="1" spans="1:6">
      <c r="A33" s="9" t="s">
        <v>161</v>
      </c>
      <c r="B33" s="6" t="s">
        <v>145</v>
      </c>
      <c r="C33" s="41">
        <v>134</v>
      </c>
      <c r="D33" s="44">
        <v>549</v>
      </c>
      <c r="E33" s="43">
        <v>282</v>
      </c>
      <c r="F33" s="42">
        <v>0.946808510638298</v>
      </c>
    </row>
    <row r="34" customFormat="1" ht="12" customHeight="1" spans="1:6">
      <c r="A34" s="9" t="s">
        <v>162</v>
      </c>
      <c r="B34" s="6" t="s">
        <v>145</v>
      </c>
      <c r="C34" s="41">
        <v>12</v>
      </c>
      <c r="D34" s="44">
        <v>22</v>
      </c>
      <c r="E34" s="43">
        <v>46</v>
      </c>
      <c r="F34" s="42">
        <v>-0.521739130434783</v>
      </c>
    </row>
    <row r="35" spans="1:6">
      <c r="A35" s="9" t="s">
        <v>163</v>
      </c>
      <c r="B35" s="6" t="s">
        <v>93</v>
      </c>
      <c r="C35" s="41">
        <v>66463</v>
      </c>
      <c r="D35" s="43">
        <v>235275</v>
      </c>
      <c r="E35" s="22">
        <v>144159</v>
      </c>
      <c r="F35" s="42">
        <v>0.632052109129503</v>
      </c>
    </row>
    <row r="36" spans="1:6">
      <c r="A36" s="9" t="s">
        <v>164</v>
      </c>
      <c r="B36" s="6" t="s">
        <v>93</v>
      </c>
      <c r="C36" s="41">
        <v>7679</v>
      </c>
      <c r="D36" s="43">
        <v>17603</v>
      </c>
      <c r="E36" s="22">
        <v>6641</v>
      </c>
      <c r="F36" s="42">
        <v>1.65065502183406</v>
      </c>
    </row>
    <row r="37" spans="1:6">
      <c r="A37" s="9" t="s">
        <v>148</v>
      </c>
      <c r="B37" s="6" t="s">
        <v>93</v>
      </c>
      <c r="C37" s="41">
        <v>4823</v>
      </c>
      <c r="D37" s="43">
        <v>13680</v>
      </c>
      <c r="E37" s="22">
        <v>7305</v>
      </c>
      <c r="F37" s="42">
        <v>0.872689938398357</v>
      </c>
    </row>
    <row r="38" spans="1:6">
      <c r="A38" s="9" t="s">
        <v>149</v>
      </c>
      <c r="B38" s="6" t="s">
        <v>93</v>
      </c>
      <c r="C38" s="41">
        <v>1531</v>
      </c>
      <c r="D38" s="43">
        <v>7583</v>
      </c>
      <c r="E38" s="22">
        <v>9999</v>
      </c>
      <c r="F38" s="42">
        <v>-0.241624162416242</v>
      </c>
    </row>
    <row r="39" spans="1:6">
      <c r="A39" s="9" t="s">
        <v>150</v>
      </c>
      <c r="B39" s="6" t="s">
        <v>93</v>
      </c>
      <c r="C39" s="41">
        <v>450</v>
      </c>
      <c r="D39" s="43">
        <v>7494</v>
      </c>
      <c r="E39" s="22">
        <v>2656</v>
      </c>
      <c r="F39" s="42">
        <v>1.82153614457831</v>
      </c>
    </row>
    <row r="40" spans="1:6">
      <c r="A40" s="9" t="s">
        <v>151</v>
      </c>
      <c r="B40" s="6" t="s">
        <v>93</v>
      </c>
      <c r="C40" s="41">
        <v>4153</v>
      </c>
      <c r="D40" s="43">
        <v>19165</v>
      </c>
      <c r="E40" s="22">
        <v>2443</v>
      </c>
      <c r="F40" s="42">
        <v>6.84486287351617</v>
      </c>
    </row>
    <row r="41" spans="1:6">
      <c r="A41" s="9" t="s">
        <v>152</v>
      </c>
      <c r="B41" s="6" t="s">
        <v>93</v>
      </c>
      <c r="C41" s="41">
        <v>7932</v>
      </c>
      <c r="D41" s="43">
        <v>18563</v>
      </c>
      <c r="E41" s="22">
        <v>10654</v>
      </c>
      <c r="F41" s="42">
        <v>0.742350290970528</v>
      </c>
    </row>
    <row r="42" spans="1:6">
      <c r="A42" s="9" t="s">
        <v>153</v>
      </c>
      <c r="B42" s="6" t="s">
        <v>93</v>
      </c>
      <c r="C42" s="41">
        <v>10434</v>
      </c>
      <c r="D42" s="43">
        <v>32246</v>
      </c>
      <c r="E42" s="22">
        <v>23444</v>
      </c>
      <c r="F42" s="42">
        <v>0.375447875789114</v>
      </c>
    </row>
    <row r="43" spans="1:6">
      <c r="A43" s="9" t="s">
        <v>154</v>
      </c>
      <c r="B43" s="6" t="s">
        <v>93</v>
      </c>
      <c r="C43" s="41">
        <v>11572</v>
      </c>
      <c r="D43" s="43">
        <v>24183</v>
      </c>
      <c r="E43" s="22">
        <v>11170</v>
      </c>
      <c r="F43" s="42">
        <v>1.16499552372426</v>
      </c>
    </row>
    <row r="44" ht="14.25" spans="1:6">
      <c r="A44" s="9" t="s">
        <v>155</v>
      </c>
      <c r="B44" s="6" t="s">
        <v>93</v>
      </c>
      <c r="C44" s="41">
        <v>0</v>
      </c>
      <c r="D44" s="43">
        <v>0</v>
      </c>
      <c r="E44" s="22">
        <v>0</v>
      </c>
      <c r="F44" s="45" t="s">
        <v>77</v>
      </c>
    </row>
    <row r="45" ht="14.25" spans="1:6">
      <c r="A45" s="9" t="s">
        <v>156</v>
      </c>
      <c r="B45" s="6" t="s">
        <v>93</v>
      </c>
      <c r="C45" s="41">
        <v>0</v>
      </c>
      <c r="D45" s="43">
        <v>0</v>
      </c>
      <c r="E45" s="22">
        <v>0</v>
      </c>
      <c r="F45" s="45" t="s">
        <v>77</v>
      </c>
    </row>
    <row r="46" spans="1:6">
      <c r="A46" s="9" t="s">
        <v>157</v>
      </c>
      <c r="B46" s="6" t="s">
        <v>93</v>
      </c>
      <c r="C46" s="41">
        <v>3994</v>
      </c>
      <c r="D46" s="43">
        <v>16599</v>
      </c>
      <c r="E46" s="22">
        <v>10587</v>
      </c>
      <c r="F46" s="42">
        <v>0.567866251062624</v>
      </c>
    </row>
    <row r="47" spans="1:6">
      <c r="A47" s="9" t="s">
        <v>158</v>
      </c>
      <c r="B47" s="6" t="s">
        <v>93</v>
      </c>
      <c r="C47" s="41">
        <v>2057</v>
      </c>
      <c r="D47" s="43">
        <v>10440</v>
      </c>
      <c r="E47" s="22">
        <v>9935</v>
      </c>
      <c r="F47" s="42">
        <v>0.0508303975842979</v>
      </c>
    </row>
    <row r="48" spans="1:6">
      <c r="A48" s="9" t="s">
        <v>159</v>
      </c>
      <c r="B48" s="6" t="s">
        <v>93</v>
      </c>
      <c r="C48" s="41">
        <v>4723</v>
      </c>
      <c r="D48" s="43">
        <v>16031</v>
      </c>
      <c r="E48" s="22">
        <v>8527</v>
      </c>
      <c r="F48" s="42">
        <v>0.880028145889527</v>
      </c>
    </row>
    <row r="49" spans="1:6">
      <c r="A49" s="9" t="s">
        <v>160</v>
      </c>
      <c r="B49" s="6" t="s">
        <v>93</v>
      </c>
      <c r="C49" s="41">
        <v>1478</v>
      </c>
      <c r="D49" s="43">
        <v>15664</v>
      </c>
      <c r="E49" s="22">
        <v>8199</v>
      </c>
      <c r="F49" s="42">
        <v>0.910476887425296</v>
      </c>
    </row>
    <row r="50" spans="1:6">
      <c r="A50" s="9" t="s">
        <v>161</v>
      </c>
      <c r="B50" s="6" t="s">
        <v>93</v>
      </c>
      <c r="C50" s="41">
        <v>2677</v>
      </c>
      <c r="D50" s="43">
        <v>28974</v>
      </c>
      <c r="E50" s="22">
        <v>7599</v>
      </c>
      <c r="F50" s="42">
        <v>2.81287011448875</v>
      </c>
    </row>
    <row r="51" spans="1:6">
      <c r="A51" s="9" t="s">
        <v>165</v>
      </c>
      <c r="B51" s="6" t="s">
        <v>93</v>
      </c>
      <c r="C51" s="41">
        <v>2960</v>
      </c>
      <c r="D51" s="43">
        <v>7050</v>
      </c>
      <c r="E51" s="22">
        <v>25000</v>
      </c>
      <c r="F51" s="42">
        <v>-0.718</v>
      </c>
    </row>
    <row r="52" spans="1:6">
      <c r="A52" s="9" t="s">
        <v>166</v>
      </c>
      <c r="B52" s="6" t="s">
        <v>101</v>
      </c>
      <c r="C52" s="41">
        <v>36143</v>
      </c>
      <c r="D52" s="43">
        <v>141559</v>
      </c>
      <c r="E52" s="22">
        <v>110384</v>
      </c>
      <c r="F52" s="42">
        <v>0.282423177272068</v>
      </c>
    </row>
    <row r="53" spans="1:6">
      <c r="A53" s="9" t="s">
        <v>167</v>
      </c>
      <c r="B53" s="6" t="s">
        <v>101</v>
      </c>
      <c r="C53" s="41">
        <v>9612</v>
      </c>
      <c r="D53" s="43">
        <v>43295</v>
      </c>
      <c r="E53" s="22">
        <v>31175</v>
      </c>
      <c r="F53" s="42">
        <v>0.388773055332799</v>
      </c>
    </row>
    <row r="54" spans="1:6">
      <c r="A54" s="9" t="s">
        <v>147</v>
      </c>
      <c r="B54" s="6" t="s">
        <v>101</v>
      </c>
      <c r="C54" s="41">
        <v>590</v>
      </c>
      <c r="D54" s="43">
        <v>3716</v>
      </c>
      <c r="E54" s="22">
        <v>2132</v>
      </c>
      <c r="F54" s="42">
        <v>0.74296435272045</v>
      </c>
    </row>
    <row r="55" spans="1:6">
      <c r="A55" s="9" t="s">
        <v>148</v>
      </c>
      <c r="B55" s="6" t="s">
        <v>101</v>
      </c>
      <c r="C55" s="41">
        <v>2746</v>
      </c>
      <c r="D55" s="43">
        <v>6710</v>
      </c>
      <c r="E55" s="22">
        <v>3573</v>
      </c>
      <c r="F55" s="42">
        <v>0.877973691575707</v>
      </c>
    </row>
    <row r="56" spans="1:6">
      <c r="A56" s="9" t="s">
        <v>149</v>
      </c>
      <c r="B56" s="6" t="s">
        <v>101</v>
      </c>
      <c r="C56" s="41">
        <v>944</v>
      </c>
      <c r="D56" s="43">
        <v>5738</v>
      </c>
      <c r="E56" s="22">
        <v>7728</v>
      </c>
      <c r="F56" s="42">
        <v>-0.257505175983437</v>
      </c>
    </row>
    <row r="57" spans="1:6">
      <c r="A57" s="9" t="s">
        <v>150</v>
      </c>
      <c r="B57" s="6" t="s">
        <v>101</v>
      </c>
      <c r="C57" s="41">
        <v>420</v>
      </c>
      <c r="D57" s="43">
        <v>3642</v>
      </c>
      <c r="E57" s="22">
        <v>1354</v>
      </c>
      <c r="F57" s="42">
        <v>1.68980797636632</v>
      </c>
    </row>
    <row r="58" spans="1:6">
      <c r="A58" s="9" t="s">
        <v>151</v>
      </c>
      <c r="B58" s="6" t="s">
        <v>101</v>
      </c>
      <c r="C58" s="41">
        <v>3166</v>
      </c>
      <c r="D58" s="43">
        <v>14451</v>
      </c>
      <c r="E58" s="22">
        <v>1398</v>
      </c>
      <c r="F58" s="42">
        <v>9.33690987124464</v>
      </c>
    </row>
    <row r="59" spans="1:6">
      <c r="A59" s="9" t="s">
        <v>152</v>
      </c>
      <c r="B59" s="6" t="s">
        <v>101</v>
      </c>
      <c r="C59" s="41">
        <v>4214</v>
      </c>
      <c r="D59" s="43">
        <v>9118</v>
      </c>
      <c r="E59" s="22">
        <v>6213</v>
      </c>
      <c r="F59" s="42">
        <v>0.467568002575246</v>
      </c>
    </row>
    <row r="60" spans="1:6">
      <c r="A60" s="9" t="s">
        <v>153</v>
      </c>
      <c r="B60" s="6" t="s">
        <v>101</v>
      </c>
      <c r="C60" s="41">
        <v>9115</v>
      </c>
      <c r="D60" s="43">
        <v>27821</v>
      </c>
      <c r="E60" s="22">
        <v>31366</v>
      </c>
      <c r="F60" s="42">
        <v>-0.1130204680227</v>
      </c>
    </row>
    <row r="61" spans="1:6">
      <c r="A61" s="9" t="s">
        <v>154</v>
      </c>
      <c r="B61" s="6" t="s">
        <v>101</v>
      </c>
      <c r="C61" s="41">
        <v>2983</v>
      </c>
      <c r="D61" s="43">
        <v>6674</v>
      </c>
      <c r="E61" s="22">
        <v>5077</v>
      </c>
      <c r="F61" s="42">
        <v>0.314555840063029</v>
      </c>
    </row>
    <row r="62" ht="14.25" spans="1:6">
      <c r="A62" s="9" t="s">
        <v>155</v>
      </c>
      <c r="B62" s="6" t="s">
        <v>101</v>
      </c>
      <c r="C62" s="41">
        <v>0</v>
      </c>
      <c r="D62" s="43">
        <v>0</v>
      </c>
      <c r="E62" s="22">
        <v>0</v>
      </c>
      <c r="F62" s="45" t="s">
        <v>77</v>
      </c>
    </row>
    <row r="63" ht="14.25" spans="1:6">
      <c r="A63" s="9" t="s">
        <v>156</v>
      </c>
      <c r="B63" s="6" t="s">
        <v>101</v>
      </c>
      <c r="C63" s="41">
        <v>0</v>
      </c>
      <c r="D63" s="43">
        <v>0</v>
      </c>
      <c r="E63" s="22">
        <v>0</v>
      </c>
      <c r="F63" s="45" t="s">
        <v>77</v>
      </c>
    </row>
    <row r="64" spans="1:6">
      <c r="A64" s="9" t="s">
        <v>157</v>
      </c>
      <c r="B64" s="6" t="s">
        <v>101</v>
      </c>
      <c r="C64" s="41">
        <v>2677</v>
      </c>
      <c r="D64" s="43">
        <v>11136</v>
      </c>
      <c r="E64" s="22">
        <v>6603</v>
      </c>
      <c r="F64" s="42">
        <v>0.686506133575647</v>
      </c>
    </row>
    <row r="65" spans="1:6">
      <c r="A65" s="9" t="s">
        <v>158</v>
      </c>
      <c r="B65" s="6" t="s">
        <v>101</v>
      </c>
      <c r="C65" s="41">
        <v>1624</v>
      </c>
      <c r="D65" s="43">
        <v>7929</v>
      </c>
      <c r="E65" s="22">
        <v>7563</v>
      </c>
      <c r="F65" s="42">
        <v>0.0483934946449822</v>
      </c>
    </row>
    <row r="66" spans="1:6">
      <c r="A66" s="9" t="s">
        <v>159</v>
      </c>
      <c r="B66" s="6" t="s">
        <v>101</v>
      </c>
      <c r="C66" s="41">
        <v>3386</v>
      </c>
      <c r="D66" s="43">
        <v>10856</v>
      </c>
      <c r="E66" s="22">
        <v>6374</v>
      </c>
      <c r="F66" s="42">
        <v>0.70316912456856</v>
      </c>
    </row>
    <row r="67" spans="1:6">
      <c r="A67" s="9" t="s">
        <v>160</v>
      </c>
      <c r="B67" s="6" t="s">
        <v>101</v>
      </c>
      <c r="C67" s="41">
        <v>1285</v>
      </c>
      <c r="D67" s="43">
        <v>10138</v>
      </c>
      <c r="E67" s="22">
        <v>7521</v>
      </c>
      <c r="F67" s="42">
        <v>0.347959047998936</v>
      </c>
    </row>
    <row r="68" spans="1:6">
      <c r="A68" s="9" t="s">
        <v>161</v>
      </c>
      <c r="B68" s="6" t="s">
        <v>101</v>
      </c>
      <c r="C68" s="41">
        <v>1813</v>
      </c>
      <c r="D68" s="43">
        <v>19720</v>
      </c>
      <c r="E68" s="22">
        <v>4662</v>
      </c>
      <c r="F68" s="42">
        <v>3.22994422994423</v>
      </c>
    </row>
    <row r="69" spans="1:6">
      <c r="A69" s="9" t="s">
        <v>165</v>
      </c>
      <c r="B69" s="6" t="s">
        <v>101</v>
      </c>
      <c r="C69" s="41">
        <v>1180</v>
      </c>
      <c r="D69" s="43">
        <v>3910</v>
      </c>
      <c r="E69" s="22">
        <v>18820</v>
      </c>
      <c r="F69" s="42">
        <v>-0.792242295430393</v>
      </c>
    </row>
    <row r="70" spans="1:6">
      <c r="A70" s="9" t="s">
        <v>168</v>
      </c>
      <c r="B70" s="6" t="s">
        <v>101</v>
      </c>
      <c r="C70" s="41">
        <v>16867</v>
      </c>
      <c r="D70" s="43">
        <v>63006</v>
      </c>
      <c r="E70" s="22">
        <v>42999</v>
      </c>
      <c r="F70" s="42">
        <v>0.465289890462569</v>
      </c>
    </row>
    <row r="71" customFormat="1" spans="1:6">
      <c r="A71" s="9" t="s">
        <v>169</v>
      </c>
      <c r="B71" s="6" t="s">
        <v>101</v>
      </c>
      <c r="C71" s="41">
        <v>8012</v>
      </c>
      <c r="D71" s="43">
        <v>29827</v>
      </c>
      <c r="E71" s="22">
        <v>22950</v>
      </c>
      <c r="F71" s="42">
        <v>0.299651416122004</v>
      </c>
    </row>
    <row r="72" customFormat="1" spans="1:6">
      <c r="A72" s="9" t="s">
        <v>170</v>
      </c>
      <c r="B72" s="6" t="s">
        <v>101</v>
      </c>
      <c r="C72" s="41">
        <v>5114</v>
      </c>
      <c r="D72" s="43">
        <v>22026</v>
      </c>
      <c r="E72" s="22">
        <v>13702</v>
      </c>
      <c r="F72" s="42">
        <v>0.607502554371625</v>
      </c>
    </row>
    <row r="73" customFormat="1" spans="1:6">
      <c r="A73" s="9" t="s">
        <v>147</v>
      </c>
      <c r="B73" s="6" t="s">
        <v>101</v>
      </c>
      <c r="C73" s="41">
        <v>552</v>
      </c>
      <c r="D73" s="43">
        <v>2549</v>
      </c>
      <c r="E73" s="22">
        <v>1045</v>
      </c>
      <c r="F73" s="42">
        <v>1.43923444976077</v>
      </c>
    </row>
    <row r="74" customFormat="1" spans="1:6">
      <c r="A74" s="9" t="s">
        <v>148</v>
      </c>
      <c r="B74" s="6" t="s">
        <v>101</v>
      </c>
      <c r="C74" s="41">
        <v>184</v>
      </c>
      <c r="D74" s="43">
        <v>871</v>
      </c>
      <c r="E74" s="22">
        <v>728</v>
      </c>
      <c r="F74" s="42">
        <v>0.196428571428571</v>
      </c>
    </row>
    <row r="75" customFormat="1" spans="1:6">
      <c r="A75" s="9" t="s">
        <v>149</v>
      </c>
      <c r="B75" s="6" t="s">
        <v>101</v>
      </c>
      <c r="C75" s="41">
        <v>440</v>
      </c>
      <c r="D75" s="43">
        <v>2451</v>
      </c>
      <c r="E75" s="22">
        <v>4116</v>
      </c>
      <c r="F75" s="42">
        <v>-0.404518950437318</v>
      </c>
    </row>
    <row r="76" customFormat="1" spans="1:6">
      <c r="A76" s="9" t="s">
        <v>150</v>
      </c>
      <c r="B76" s="6" t="s">
        <v>101</v>
      </c>
      <c r="C76" s="41">
        <v>340</v>
      </c>
      <c r="D76" s="43">
        <v>1837</v>
      </c>
      <c r="E76" s="22">
        <v>984</v>
      </c>
      <c r="F76" s="42">
        <v>0.866869918699187</v>
      </c>
    </row>
    <row r="77" customFormat="1" spans="1:6">
      <c r="A77" s="9" t="s">
        <v>151</v>
      </c>
      <c r="B77" s="6" t="s">
        <v>101</v>
      </c>
      <c r="C77" s="41">
        <v>2568</v>
      </c>
      <c r="D77" s="43">
        <v>8171</v>
      </c>
      <c r="E77" s="22">
        <v>201</v>
      </c>
      <c r="F77" s="42">
        <v>39.6517412935323</v>
      </c>
    </row>
    <row r="78" customFormat="1" spans="1:6">
      <c r="A78" s="9" t="s">
        <v>152</v>
      </c>
      <c r="B78" s="6" t="s">
        <v>101</v>
      </c>
      <c r="C78" s="41">
        <v>1190</v>
      </c>
      <c r="D78" s="43">
        <v>2704</v>
      </c>
      <c r="E78" s="22">
        <v>2583</v>
      </c>
      <c r="F78" s="42">
        <v>0.0468447541618273</v>
      </c>
    </row>
    <row r="79" customFormat="1" spans="1:6">
      <c r="A79" s="9" t="s">
        <v>153</v>
      </c>
      <c r="B79" s="6" t="s">
        <v>101</v>
      </c>
      <c r="C79" s="41">
        <v>2550</v>
      </c>
      <c r="D79" s="43">
        <v>9756</v>
      </c>
      <c r="E79" s="22">
        <v>9135</v>
      </c>
      <c r="F79" s="42">
        <v>0.0679802955665025</v>
      </c>
    </row>
    <row r="80" customFormat="1" spans="1:6">
      <c r="A80" s="9" t="s">
        <v>154</v>
      </c>
      <c r="B80" s="6" t="s">
        <v>101</v>
      </c>
      <c r="C80" s="41">
        <v>2983</v>
      </c>
      <c r="D80" s="43">
        <v>6674</v>
      </c>
      <c r="E80" s="22">
        <v>4969</v>
      </c>
      <c r="F80" s="42">
        <v>0.343127389816865</v>
      </c>
    </row>
    <row r="81" customFormat="1" ht="14.25" spans="1:6">
      <c r="A81" s="9" t="s">
        <v>155</v>
      </c>
      <c r="B81" s="6" t="s">
        <v>101</v>
      </c>
      <c r="C81" s="41">
        <v>0</v>
      </c>
      <c r="D81" s="43">
        <v>0</v>
      </c>
      <c r="E81" s="22">
        <v>0</v>
      </c>
      <c r="F81" s="45" t="s">
        <v>77</v>
      </c>
    </row>
    <row r="82" customFormat="1" ht="14.25" spans="1:6">
      <c r="A82" s="9" t="s">
        <v>156</v>
      </c>
      <c r="B82" s="6" t="s">
        <v>101</v>
      </c>
      <c r="C82" s="41">
        <v>0</v>
      </c>
      <c r="D82" s="43">
        <v>0</v>
      </c>
      <c r="E82" s="22">
        <v>0</v>
      </c>
      <c r="F82" s="45" t="s">
        <v>77</v>
      </c>
    </row>
    <row r="83" customFormat="1" spans="1:6">
      <c r="A83" s="9" t="s">
        <v>157</v>
      </c>
      <c r="B83" s="6" t="s">
        <v>101</v>
      </c>
      <c r="C83" s="41">
        <v>803</v>
      </c>
      <c r="D83" s="43">
        <v>2683</v>
      </c>
      <c r="E83" s="22">
        <v>1470</v>
      </c>
      <c r="F83" s="42">
        <v>0.825170068027211</v>
      </c>
    </row>
    <row r="84" customFormat="1" spans="1:6">
      <c r="A84" s="9" t="s">
        <v>158</v>
      </c>
      <c r="B84" s="6" t="s">
        <v>101</v>
      </c>
      <c r="C84" s="41">
        <v>503</v>
      </c>
      <c r="D84" s="43">
        <v>2419</v>
      </c>
      <c r="E84" s="22">
        <v>2002</v>
      </c>
      <c r="F84" s="42">
        <v>0.208291708291708</v>
      </c>
    </row>
    <row r="85" customFormat="1" spans="1:6">
      <c r="A85" s="9" t="s">
        <v>159</v>
      </c>
      <c r="B85" s="6" t="s">
        <v>101</v>
      </c>
      <c r="C85" s="41">
        <v>2636</v>
      </c>
      <c r="D85" s="43">
        <v>8153</v>
      </c>
      <c r="E85" s="22">
        <v>5756</v>
      </c>
      <c r="F85" s="42">
        <v>0.416435024322446</v>
      </c>
    </row>
    <row r="86" customFormat="1" spans="1:6">
      <c r="A86" s="9" t="s">
        <v>160</v>
      </c>
      <c r="B86" s="6" t="s">
        <v>101</v>
      </c>
      <c r="C86" s="41">
        <v>943</v>
      </c>
      <c r="D86" s="43">
        <v>6192</v>
      </c>
      <c r="E86" s="22">
        <v>5161</v>
      </c>
      <c r="F86" s="42">
        <v>0.199767486921139</v>
      </c>
    </row>
    <row r="87" customFormat="1" spans="1:6">
      <c r="A87" s="9" t="s">
        <v>161</v>
      </c>
      <c r="B87" s="6" t="s">
        <v>101</v>
      </c>
      <c r="C87" s="41">
        <v>930</v>
      </c>
      <c r="D87" s="43">
        <v>7881</v>
      </c>
      <c r="E87" s="22">
        <v>2844</v>
      </c>
      <c r="F87" s="42">
        <v>1.7710970464135</v>
      </c>
    </row>
    <row r="88" customFormat="1" spans="1:6">
      <c r="A88" s="9" t="s">
        <v>165</v>
      </c>
      <c r="B88" s="6" t="s">
        <v>101</v>
      </c>
      <c r="C88" s="41">
        <v>245</v>
      </c>
      <c r="D88" s="48">
        <v>664</v>
      </c>
      <c r="E88" s="22">
        <v>1330</v>
      </c>
      <c r="F88" s="42">
        <v>-0.500751879699248</v>
      </c>
    </row>
    <row r="89" customFormat="1" spans="1:6">
      <c r="A89" s="9" t="s">
        <v>171</v>
      </c>
      <c r="B89" s="6" t="s">
        <v>101</v>
      </c>
      <c r="C89" s="41">
        <v>8045</v>
      </c>
      <c r="D89" s="43">
        <v>17776</v>
      </c>
      <c r="E89" s="49">
        <v>16576</v>
      </c>
      <c r="F89" s="42">
        <v>0.0723938223938223</v>
      </c>
    </row>
    <row r="90" customFormat="1" spans="1:6">
      <c r="A90" s="9" t="s">
        <v>147</v>
      </c>
      <c r="B90" s="6" t="s">
        <v>101</v>
      </c>
      <c r="C90" s="41">
        <v>100</v>
      </c>
      <c r="D90" s="43">
        <v>250</v>
      </c>
      <c r="E90" s="49">
        <v>552</v>
      </c>
      <c r="F90" s="42">
        <v>-0.547101449275362</v>
      </c>
    </row>
    <row r="91" customFormat="1" spans="1:6">
      <c r="A91" s="9" t="s">
        <v>148</v>
      </c>
      <c r="B91" s="6" t="s">
        <v>101</v>
      </c>
      <c r="C91" s="41">
        <v>0</v>
      </c>
      <c r="D91" s="43">
        <v>22</v>
      </c>
      <c r="E91" s="49">
        <v>663</v>
      </c>
      <c r="F91" s="42">
        <v>-0.966817496229261</v>
      </c>
    </row>
    <row r="92" customFormat="1" spans="1:6">
      <c r="A92" s="9" t="s">
        <v>149</v>
      </c>
      <c r="B92" s="6" t="s">
        <v>101</v>
      </c>
      <c r="C92" s="41">
        <v>352</v>
      </c>
      <c r="D92" s="43">
        <v>478</v>
      </c>
      <c r="E92" s="49">
        <v>596</v>
      </c>
      <c r="F92" s="42">
        <v>-0.197986577181208</v>
      </c>
    </row>
    <row r="93" customFormat="1" spans="1:6">
      <c r="A93" s="9" t="s">
        <v>150</v>
      </c>
      <c r="B93" s="6" t="s">
        <v>101</v>
      </c>
      <c r="C93" s="41">
        <v>68</v>
      </c>
      <c r="D93" s="43">
        <v>260</v>
      </c>
      <c r="E93" s="49">
        <v>569</v>
      </c>
      <c r="F93" s="42">
        <v>-0.543057996485061</v>
      </c>
    </row>
    <row r="94" customFormat="1" spans="1:6">
      <c r="A94" s="9" t="s">
        <v>151</v>
      </c>
      <c r="B94" s="6" t="s">
        <v>101</v>
      </c>
      <c r="C94" s="41">
        <v>626</v>
      </c>
      <c r="D94" s="43">
        <v>756</v>
      </c>
      <c r="E94" s="49">
        <v>1477</v>
      </c>
      <c r="F94" s="42">
        <v>-0.488151658767773</v>
      </c>
    </row>
    <row r="95" customFormat="1" spans="1:6">
      <c r="A95" s="9" t="s">
        <v>152</v>
      </c>
      <c r="B95" s="6" t="s">
        <v>101</v>
      </c>
      <c r="C95" s="41">
        <v>484</v>
      </c>
      <c r="D95" s="43">
        <v>640</v>
      </c>
      <c r="E95" s="49">
        <v>653</v>
      </c>
      <c r="F95" s="42">
        <v>-0.0199081163859112</v>
      </c>
    </row>
    <row r="96" customFormat="1" spans="1:6">
      <c r="A96" s="9" t="s">
        <v>153</v>
      </c>
      <c r="B96" s="6" t="s">
        <v>101</v>
      </c>
      <c r="C96" s="41">
        <v>423</v>
      </c>
      <c r="D96" s="43">
        <v>432</v>
      </c>
      <c r="E96" s="49">
        <v>276</v>
      </c>
      <c r="F96" s="42">
        <v>0.565217391304348</v>
      </c>
    </row>
    <row r="97" customFormat="1" spans="1:6">
      <c r="A97" s="9" t="s">
        <v>154</v>
      </c>
      <c r="B97" s="6" t="s">
        <v>101</v>
      </c>
      <c r="C97" s="41">
        <v>1380</v>
      </c>
      <c r="D97" s="43">
        <v>1946</v>
      </c>
      <c r="E97" s="49">
        <v>2056</v>
      </c>
      <c r="F97" s="42">
        <v>-0.0535019455252919</v>
      </c>
    </row>
    <row r="98" customFormat="1" spans="1:6">
      <c r="A98" s="9" t="s">
        <v>155</v>
      </c>
      <c r="B98" s="6" t="s">
        <v>101</v>
      </c>
      <c r="C98" s="41">
        <v>256</v>
      </c>
      <c r="D98" s="43">
        <v>256</v>
      </c>
      <c r="E98" s="49">
        <v>3</v>
      </c>
      <c r="F98" s="42">
        <v>84.3333333333333</v>
      </c>
    </row>
    <row r="99" customFormat="1" ht="14.25" spans="1:6">
      <c r="A99" s="9" t="s">
        <v>156</v>
      </c>
      <c r="B99" s="6" t="s">
        <v>101</v>
      </c>
      <c r="C99" s="41">
        <v>0</v>
      </c>
      <c r="D99" s="43">
        <v>0</v>
      </c>
      <c r="E99" s="49">
        <v>0</v>
      </c>
      <c r="F99" s="45" t="s">
        <v>77</v>
      </c>
    </row>
    <row r="100" customFormat="1" spans="1:6">
      <c r="A100" s="9" t="s">
        <v>157</v>
      </c>
      <c r="B100" s="6" t="s">
        <v>101</v>
      </c>
      <c r="C100" s="41">
        <v>921</v>
      </c>
      <c r="D100" s="43">
        <v>3291</v>
      </c>
      <c r="E100" s="49">
        <v>2216</v>
      </c>
      <c r="F100" s="42">
        <v>0.485108303249097</v>
      </c>
    </row>
    <row r="101" customFormat="1" spans="1:6">
      <c r="A101" s="9" t="s">
        <v>158</v>
      </c>
      <c r="B101" s="6" t="s">
        <v>101</v>
      </c>
      <c r="C101" s="41">
        <v>416</v>
      </c>
      <c r="D101" s="43">
        <v>2382</v>
      </c>
      <c r="E101" s="49">
        <v>1681</v>
      </c>
      <c r="F101" s="42">
        <v>0.417013682331945</v>
      </c>
    </row>
    <row r="102" customFormat="1" spans="1:6">
      <c r="A102" s="9" t="s">
        <v>159</v>
      </c>
      <c r="B102" s="6" t="s">
        <v>101</v>
      </c>
      <c r="C102" s="41">
        <v>840</v>
      </c>
      <c r="D102" s="43">
        <v>1210</v>
      </c>
      <c r="E102" s="49">
        <v>1009</v>
      </c>
      <c r="F102" s="42">
        <v>0.199207135777998</v>
      </c>
    </row>
    <row r="103" customFormat="1" spans="1:15">
      <c r="A103" s="9" t="s">
        <v>160</v>
      </c>
      <c r="B103" s="6" t="s">
        <v>101</v>
      </c>
      <c r="C103" s="41">
        <v>1859</v>
      </c>
      <c r="D103" s="43">
        <v>2219</v>
      </c>
      <c r="E103" s="49">
        <v>2400</v>
      </c>
      <c r="F103" s="42">
        <v>-0.0754166666666667</v>
      </c>
      <c r="H103" s="17"/>
      <c r="I103" s="17"/>
      <c r="J103" s="17"/>
      <c r="K103" s="17"/>
      <c r="L103" s="17"/>
      <c r="M103" s="17"/>
      <c r="N103" s="17"/>
      <c r="O103" s="17"/>
    </row>
    <row r="104" customFormat="1" ht="18.75" spans="1:15">
      <c r="A104" s="9" t="s">
        <v>161</v>
      </c>
      <c r="B104" s="6" t="s">
        <v>101</v>
      </c>
      <c r="C104" s="41">
        <v>320</v>
      </c>
      <c r="D104" s="43">
        <v>3634</v>
      </c>
      <c r="E104" s="49">
        <v>2425</v>
      </c>
      <c r="F104" s="42">
        <v>0.498556701030928</v>
      </c>
      <c r="H104" s="17"/>
      <c r="I104" s="74"/>
      <c r="J104" s="74"/>
      <c r="K104" s="74"/>
      <c r="L104" s="75"/>
      <c r="M104" s="74"/>
      <c r="N104" s="76"/>
      <c r="O104" s="17"/>
    </row>
    <row r="105" s="1" customFormat="1" ht="18.75" spans="1:15">
      <c r="A105" s="50" t="s">
        <v>172</v>
      </c>
      <c r="B105" s="34" t="s">
        <v>101</v>
      </c>
      <c r="C105" s="51">
        <v>219570</v>
      </c>
      <c r="D105" s="51">
        <v>428365</v>
      </c>
      <c r="E105" s="52" t="s">
        <v>77</v>
      </c>
      <c r="F105" s="52" t="s">
        <v>77</v>
      </c>
      <c r="H105" s="53"/>
      <c r="I105" s="77"/>
      <c r="J105" s="77"/>
      <c r="K105" s="77"/>
      <c r="L105" s="78"/>
      <c r="M105" s="77"/>
      <c r="N105" s="79"/>
      <c r="O105" s="80"/>
    </row>
    <row r="106" s="1" customFormat="1" ht="27" customHeight="1" spans="1:15">
      <c r="A106" s="50" t="s">
        <v>173</v>
      </c>
      <c r="B106" s="34" t="s">
        <v>101</v>
      </c>
      <c r="C106" s="41">
        <v>137</v>
      </c>
      <c r="D106" s="52">
        <v>243</v>
      </c>
      <c r="E106" s="52" t="s">
        <v>77</v>
      </c>
      <c r="F106" s="52" t="s">
        <v>77</v>
      </c>
      <c r="H106" s="53"/>
      <c r="I106" s="77"/>
      <c r="J106" s="77"/>
      <c r="K106" s="77"/>
      <c r="L106" s="78"/>
      <c r="M106" s="77"/>
      <c r="N106" s="79"/>
      <c r="O106" s="80"/>
    </row>
    <row r="107" s="1" customFormat="1" ht="18.75" spans="1:15">
      <c r="A107" s="50" t="s">
        <v>174</v>
      </c>
      <c r="B107" s="34" t="s">
        <v>79</v>
      </c>
      <c r="C107" s="51">
        <v>1091</v>
      </c>
      <c r="D107" s="51">
        <v>1577</v>
      </c>
      <c r="E107" s="52" t="s">
        <v>77</v>
      </c>
      <c r="F107" s="52" t="s">
        <v>77</v>
      </c>
      <c r="H107" s="53"/>
      <c r="I107" s="77"/>
      <c r="J107" s="77"/>
      <c r="K107" s="77"/>
      <c r="L107" s="78"/>
      <c r="M107" s="77"/>
      <c r="N107" s="79"/>
      <c r="O107" s="80"/>
    </row>
    <row r="108" s="1" customFormat="1" ht="18.75" spans="1:10">
      <c r="A108" s="50" t="s">
        <v>175</v>
      </c>
      <c r="B108" s="34" t="s">
        <v>101</v>
      </c>
      <c r="C108" s="51">
        <v>207896</v>
      </c>
      <c r="D108" s="51">
        <v>415609</v>
      </c>
      <c r="E108" s="54" t="s">
        <v>77</v>
      </c>
      <c r="F108" s="54" t="s">
        <v>77</v>
      </c>
      <c r="H108" s="53"/>
      <c r="J108" s="77"/>
    </row>
    <row r="109" spans="1:6">
      <c r="A109" s="9" t="s">
        <v>176</v>
      </c>
      <c r="B109" s="10" t="s">
        <v>177</v>
      </c>
      <c r="C109" s="55">
        <v>12</v>
      </c>
      <c r="D109" s="56">
        <v>68</v>
      </c>
      <c r="E109" s="57">
        <v>132</v>
      </c>
      <c r="F109" s="58">
        <f t="shared" ref="F109:F111" si="0">(D109-E109)/E109</f>
        <v>-0.484848484848485</v>
      </c>
    </row>
    <row r="110" spans="1:6">
      <c r="A110" s="9" t="s">
        <v>178</v>
      </c>
      <c r="B110" s="10" t="s">
        <v>177</v>
      </c>
      <c r="C110" s="59">
        <v>0</v>
      </c>
      <c r="D110" s="56">
        <v>0</v>
      </c>
      <c r="E110" s="60">
        <v>1</v>
      </c>
      <c r="F110" s="58">
        <f t="shared" si="0"/>
        <v>-1</v>
      </c>
    </row>
    <row r="111" spans="1:6">
      <c r="A111" s="9" t="s">
        <v>179</v>
      </c>
      <c r="B111" s="10" t="s">
        <v>177</v>
      </c>
      <c r="C111" s="59">
        <v>12</v>
      </c>
      <c r="D111" s="56">
        <v>60</v>
      </c>
      <c r="E111" s="60">
        <v>124</v>
      </c>
      <c r="F111" s="58">
        <f t="shared" si="0"/>
        <v>-0.516129032258065</v>
      </c>
    </row>
    <row r="112" spans="1:6">
      <c r="A112" s="9" t="s">
        <v>180</v>
      </c>
      <c r="B112" s="10" t="s">
        <v>177</v>
      </c>
      <c r="C112" s="56">
        <v>0</v>
      </c>
      <c r="D112" s="56">
        <v>0</v>
      </c>
      <c r="E112" s="60">
        <v>0</v>
      </c>
      <c r="F112" s="58">
        <v>0</v>
      </c>
    </row>
    <row r="113" spans="1:6">
      <c r="A113" s="9" t="s">
        <v>181</v>
      </c>
      <c r="B113" s="10" t="s">
        <v>177</v>
      </c>
      <c r="C113" s="61">
        <v>0</v>
      </c>
      <c r="D113" s="61">
        <v>0</v>
      </c>
      <c r="E113" s="60">
        <v>3</v>
      </c>
      <c r="F113" s="58">
        <f t="shared" ref="F113:F118" si="1">(D113-E113)/E113</f>
        <v>-1</v>
      </c>
    </row>
    <row r="114" spans="1:6">
      <c r="A114" s="9" t="s">
        <v>182</v>
      </c>
      <c r="B114" s="10" t="s">
        <v>177</v>
      </c>
      <c r="C114" s="56">
        <v>0</v>
      </c>
      <c r="D114" s="56">
        <v>0</v>
      </c>
      <c r="E114" s="60">
        <v>1</v>
      </c>
      <c r="F114" s="58">
        <f t="shared" si="1"/>
        <v>-1</v>
      </c>
    </row>
    <row r="115" spans="1:6">
      <c r="A115" s="9" t="s">
        <v>183</v>
      </c>
      <c r="B115" s="10" t="s">
        <v>177</v>
      </c>
      <c r="C115" s="59">
        <v>0</v>
      </c>
      <c r="D115" s="62">
        <v>8</v>
      </c>
      <c r="E115" s="60">
        <v>3</v>
      </c>
      <c r="F115" s="63" t="s">
        <v>184</v>
      </c>
    </row>
    <row r="116" spans="1:6">
      <c r="A116" s="9" t="s">
        <v>185</v>
      </c>
      <c r="B116" s="10" t="s">
        <v>186</v>
      </c>
      <c r="C116" s="6">
        <f>SUM(C117:C122)</f>
        <v>3022.6613</v>
      </c>
      <c r="D116" s="6">
        <f>SUM(D117:D122)</f>
        <v>15551.6625</v>
      </c>
      <c r="E116" s="6">
        <f>SUM(E117:E122)</f>
        <v>24716.798008</v>
      </c>
      <c r="F116" s="58">
        <f t="shared" si="1"/>
        <v>-0.370805939549029</v>
      </c>
    </row>
    <row r="117" spans="1:6">
      <c r="A117" s="9" t="s">
        <v>178</v>
      </c>
      <c r="B117" s="10" t="s">
        <v>186</v>
      </c>
      <c r="C117" s="64">
        <v>26.5828</v>
      </c>
      <c r="D117" s="65">
        <v>339.7538</v>
      </c>
      <c r="E117" s="34">
        <v>1872.31037</v>
      </c>
      <c r="F117" s="58">
        <f t="shared" si="1"/>
        <v>-0.818537671187497</v>
      </c>
    </row>
    <row r="118" spans="1:6">
      <c r="A118" s="9" t="s">
        <v>179</v>
      </c>
      <c r="B118" s="10" t="s">
        <v>186</v>
      </c>
      <c r="C118" s="66">
        <v>2832.7816</v>
      </c>
      <c r="D118" s="67">
        <v>14826.1515</v>
      </c>
      <c r="E118" s="34">
        <v>22459.860698</v>
      </c>
      <c r="F118" s="58">
        <f t="shared" si="1"/>
        <v>-0.339882303841705</v>
      </c>
    </row>
    <row r="119" spans="1:6">
      <c r="A119" s="9" t="s">
        <v>180</v>
      </c>
      <c r="B119" s="10" t="s">
        <v>186</v>
      </c>
      <c r="C119" s="68">
        <v>0</v>
      </c>
      <c r="D119" s="65">
        <v>16.2558</v>
      </c>
      <c r="E119" s="34">
        <v>1.7815</v>
      </c>
      <c r="F119" s="69" t="s">
        <v>187</v>
      </c>
    </row>
    <row r="120" spans="1:6">
      <c r="A120" s="9" t="s">
        <v>181</v>
      </c>
      <c r="B120" s="10" t="s">
        <v>186</v>
      </c>
      <c r="C120" s="68">
        <v>14.7852</v>
      </c>
      <c r="D120" s="65">
        <v>47.8763</v>
      </c>
      <c r="E120" s="34">
        <v>66.8335</v>
      </c>
      <c r="F120" s="58">
        <f t="shared" ref="F120:F125" si="2">(D120-E120)/E120</f>
        <v>-0.28364817045344</v>
      </c>
    </row>
    <row r="121" spans="1:6">
      <c r="A121" s="9" t="s">
        <v>182</v>
      </c>
      <c r="B121" s="10" t="s">
        <v>186</v>
      </c>
      <c r="C121" s="6">
        <v>50.3744</v>
      </c>
      <c r="D121" s="6">
        <v>80.5008</v>
      </c>
      <c r="E121" s="6">
        <v>70.48534</v>
      </c>
      <c r="F121" s="70" t="s">
        <v>188</v>
      </c>
    </row>
    <row r="122" spans="1:6">
      <c r="A122" s="9" t="s">
        <v>183</v>
      </c>
      <c r="B122" s="10" t="s">
        <v>186</v>
      </c>
      <c r="C122" s="6">
        <v>98.1373</v>
      </c>
      <c r="D122" s="6">
        <v>241.1243</v>
      </c>
      <c r="E122" s="6">
        <v>245.5266</v>
      </c>
      <c r="F122" s="58">
        <f t="shared" si="2"/>
        <v>-0.0179300328355461</v>
      </c>
    </row>
    <row r="123" spans="1:6">
      <c r="A123" s="9" t="s">
        <v>189</v>
      </c>
      <c r="B123" s="10" t="s">
        <v>88</v>
      </c>
      <c r="C123" s="71">
        <f>SUM(C124:C129)</f>
        <v>0.2823</v>
      </c>
      <c r="D123" s="71">
        <f>SUM(D124:D129)</f>
        <v>0.9656</v>
      </c>
      <c r="E123" s="72">
        <v>1.4451</v>
      </c>
      <c r="F123" s="58">
        <f t="shared" si="2"/>
        <v>-0.331810947339285</v>
      </c>
    </row>
    <row r="124" spans="1:6">
      <c r="A124" s="9" t="s">
        <v>178</v>
      </c>
      <c r="B124" s="10" t="s">
        <v>88</v>
      </c>
      <c r="C124" s="6">
        <v>0.0068</v>
      </c>
      <c r="D124" s="6">
        <v>0.0185</v>
      </c>
      <c r="E124" s="6">
        <v>0.2255</v>
      </c>
      <c r="F124" s="58">
        <f t="shared" si="2"/>
        <v>-0.917960088691796</v>
      </c>
    </row>
    <row r="125" spans="1:6">
      <c r="A125" s="9" t="s">
        <v>179</v>
      </c>
      <c r="B125" s="10" t="s">
        <v>88</v>
      </c>
      <c r="C125" s="6">
        <v>0.2395</v>
      </c>
      <c r="D125" s="6">
        <v>0.8822</v>
      </c>
      <c r="E125" s="6">
        <v>1.1404</v>
      </c>
      <c r="F125" s="58">
        <f t="shared" si="2"/>
        <v>-0.226411785338478</v>
      </c>
    </row>
    <row r="126" spans="1:6">
      <c r="A126" s="9" t="s">
        <v>180</v>
      </c>
      <c r="B126" s="10" t="s">
        <v>88</v>
      </c>
      <c r="C126" s="6">
        <v>0</v>
      </c>
      <c r="D126" s="6">
        <v>0.0033</v>
      </c>
      <c r="E126" s="6">
        <v>0.0007</v>
      </c>
      <c r="F126" s="70" t="s">
        <v>190</v>
      </c>
    </row>
    <row r="127" ht="14.25" spans="1:8">
      <c r="A127" s="9" t="s">
        <v>181</v>
      </c>
      <c r="B127" s="10" t="s">
        <v>88</v>
      </c>
      <c r="C127" s="6">
        <v>0.0047</v>
      </c>
      <c r="D127" s="6">
        <v>0.0099</v>
      </c>
      <c r="E127" s="6">
        <v>0.0178</v>
      </c>
      <c r="F127" s="58">
        <f t="shared" ref="F127:F129" si="3">(D127-E127)/E127</f>
        <v>-0.443820224719101</v>
      </c>
      <c r="H127" s="73"/>
    </row>
    <row r="128" spans="1:6">
      <c r="A128" s="9" t="s">
        <v>182</v>
      </c>
      <c r="B128" s="10" t="s">
        <v>88</v>
      </c>
      <c r="C128" s="6">
        <v>0.0106</v>
      </c>
      <c r="D128" s="6">
        <v>0.0146</v>
      </c>
      <c r="E128" s="6">
        <v>0.0147</v>
      </c>
      <c r="F128" s="58">
        <f t="shared" si="3"/>
        <v>-0.00680272108843533</v>
      </c>
    </row>
    <row r="129" spans="1:6">
      <c r="A129" s="9" t="s">
        <v>183</v>
      </c>
      <c r="B129" s="10" t="s">
        <v>88</v>
      </c>
      <c r="C129" s="6">
        <v>0.0207</v>
      </c>
      <c r="D129" s="6">
        <v>0.0371</v>
      </c>
      <c r="E129" s="6">
        <v>0.046</v>
      </c>
      <c r="F129" s="58">
        <f t="shared" si="3"/>
        <v>-0.193478260869565</v>
      </c>
    </row>
    <row r="130" spans="1:6">
      <c r="A130" s="9" t="s">
        <v>191</v>
      </c>
      <c r="B130" s="10" t="s">
        <v>93</v>
      </c>
      <c r="C130" s="43">
        <v>762987</v>
      </c>
      <c r="D130" s="81">
        <v>2396163</v>
      </c>
      <c r="E130" s="43">
        <v>2001923</v>
      </c>
      <c r="F130" s="82">
        <f t="shared" ref="F127:F138" si="4">(D130-E130)/E130</f>
        <v>0.196930651178891</v>
      </c>
    </row>
    <row r="131" spans="1:6">
      <c r="A131" s="9" t="s">
        <v>192</v>
      </c>
      <c r="B131" s="10" t="s">
        <v>93</v>
      </c>
      <c r="C131" s="43">
        <v>112820</v>
      </c>
      <c r="D131" s="81">
        <v>344600</v>
      </c>
      <c r="E131" s="43">
        <v>155077</v>
      </c>
      <c r="F131" s="82">
        <f t="shared" si="4"/>
        <v>1.22212191363</v>
      </c>
    </row>
    <row r="132" spans="1:6">
      <c r="A132" s="83" t="s">
        <v>193</v>
      </c>
      <c r="B132" s="10" t="s">
        <v>93</v>
      </c>
      <c r="C132" s="43">
        <v>202762</v>
      </c>
      <c r="D132" s="81">
        <v>687313</v>
      </c>
      <c r="E132" s="43">
        <v>870417</v>
      </c>
      <c r="F132" s="82">
        <f t="shared" si="4"/>
        <v>-0.210363538395964</v>
      </c>
    </row>
    <row r="133" spans="1:6">
      <c r="A133" s="9" t="s">
        <v>194</v>
      </c>
      <c r="B133" s="10" t="s">
        <v>93</v>
      </c>
      <c r="C133" s="43">
        <v>447405</v>
      </c>
      <c r="D133" s="81">
        <v>1364250</v>
      </c>
      <c r="E133" s="43">
        <v>976429</v>
      </c>
      <c r="F133" s="82">
        <f t="shared" si="4"/>
        <v>0.397183000504901</v>
      </c>
    </row>
    <row r="134" spans="1:6">
      <c r="A134" s="9" t="s">
        <v>195</v>
      </c>
      <c r="B134" s="84" t="s">
        <v>76</v>
      </c>
      <c r="C134" s="54">
        <v>0.6559</v>
      </c>
      <c r="D134" s="85">
        <v>0.6675</v>
      </c>
      <c r="E134" s="54">
        <v>0.7356</v>
      </c>
      <c r="F134" s="82">
        <f t="shared" si="4"/>
        <v>-0.0925774877650898</v>
      </c>
    </row>
    <row r="135" spans="1:6">
      <c r="A135" s="9" t="s">
        <v>196</v>
      </c>
      <c r="B135" s="10" t="s">
        <v>177</v>
      </c>
      <c r="C135" s="43">
        <v>1236</v>
      </c>
      <c r="D135" s="81">
        <v>3192</v>
      </c>
      <c r="E135" s="43">
        <v>1860</v>
      </c>
      <c r="F135" s="82">
        <f t="shared" si="4"/>
        <v>0.716129032258065</v>
      </c>
    </row>
    <row r="136" spans="1:6">
      <c r="A136" s="9" t="s">
        <v>197</v>
      </c>
      <c r="B136" s="10" t="s">
        <v>177</v>
      </c>
      <c r="C136" s="43">
        <v>626</v>
      </c>
      <c r="D136" s="81">
        <v>1870</v>
      </c>
      <c r="E136" s="43">
        <v>1465</v>
      </c>
      <c r="F136" s="82">
        <f t="shared" si="4"/>
        <v>0.276450511945392</v>
      </c>
    </row>
    <row r="137" spans="1:6">
      <c r="A137" s="9" t="s">
        <v>198</v>
      </c>
      <c r="B137" s="10" t="s">
        <v>177</v>
      </c>
      <c r="C137" s="43">
        <v>574</v>
      </c>
      <c r="D137" s="81">
        <v>1322</v>
      </c>
      <c r="E137" s="43">
        <v>395</v>
      </c>
      <c r="F137" s="82">
        <f t="shared" si="4"/>
        <v>2.34683544303797</v>
      </c>
    </row>
    <row r="138" spans="1:6">
      <c r="A138" s="9" t="s">
        <v>199</v>
      </c>
      <c r="B138" s="10" t="s">
        <v>177</v>
      </c>
      <c r="C138" s="43">
        <v>8137</v>
      </c>
      <c r="D138" s="81">
        <v>34179</v>
      </c>
      <c r="E138" s="43">
        <v>18556</v>
      </c>
      <c r="F138" s="82">
        <f t="shared" si="4"/>
        <v>0.841937917654667</v>
      </c>
    </row>
    <row r="139" spans="1:6">
      <c r="A139" s="86" t="s">
        <v>200</v>
      </c>
      <c r="B139" s="86"/>
      <c r="C139" s="86"/>
      <c r="D139" s="86"/>
      <c r="E139" s="86"/>
      <c r="F139" s="86"/>
    </row>
    <row r="140" spans="1:6">
      <c r="A140" s="86" t="s">
        <v>201</v>
      </c>
      <c r="B140" s="86"/>
      <c r="C140" s="86"/>
      <c r="D140" s="86"/>
      <c r="E140" s="86"/>
      <c r="F140" s="86"/>
    </row>
    <row r="141" spans="1:6">
      <c r="A141" s="86" t="s">
        <v>202</v>
      </c>
      <c r="B141" s="86"/>
      <c r="C141" s="86"/>
      <c r="D141" s="86"/>
      <c r="E141" s="86"/>
      <c r="F141" s="86"/>
    </row>
    <row r="142" ht="27" customHeight="1" spans="1:6">
      <c r="A142" s="87" t="s">
        <v>203</v>
      </c>
      <c r="B142" s="86"/>
      <c r="C142" s="86"/>
      <c r="D142" s="86"/>
      <c r="E142" s="86"/>
      <c r="F142" s="86"/>
    </row>
    <row r="143" spans="1:6">
      <c r="A143" s="86" t="s">
        <v>204</v>
      </c>
      <c r="B143" s="86"/>
      <c r="C143" s="86"/>
      <c r="D143" s="86"/>
      <c r="E143" s="86"/>
      <c r="F143" s="86"/>
    </row>
    <row r="144" spans="1:6">
      <c r="A144" s="86" t="s">
        <v>205</v>
      </c>
      <c r="B144" s="86"/>
      <c r="C144" s="86"/>
      <c r="D144" s="86"/>
      <c r="E144" s="86"/>
      <c r="F144" s="86"/>
    </row>
  </sheetData>
  <mergeCells count="12">
    <mergeCell ref="A1:F1"/>
    <mergeCell ref="A2:E2"/>
    <mergeCell ref="C3:D3"/>
    <mergeCell ref="E3:F3"/>
    <mergeCell ref="A139:F139"/>
    <mergeCell ref="A140:F140"/>
    <mergeCell ref="A141:F141"/>
    <mergeCell ref="A142:F142"/>
    <mergeCell ref="A143:F143"/>
    <mergeCell ref="A144:F144"/>
    <mergeCell ref="A3:A4"/>
    <mergeCell ref="B3:B4"/>
  </mergeCells>
  <pageMargins left="0.751388888888889" right="0.751388888888889" top="1" bottom="1" header="0.5" footer="0.5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J20" sqref="J20"/>
    </sheetView>
  </sheetViews>
  <sheetFormatPr defaultColWidth="9" defaultRowHeight="13.5"/>
  <cols>
    <col min="1" max="1" width="28" customWidth="1"/>
    <col min="3" max="6" width="22.125" customWidth="1"/>
    <col min="7" max="7" width="18.625" customWidth="1"/>
  </cols>
  <sheetData>
    <row r="1" customFormat="1" ht="29" customHeight="1" spans="1:9">
      <c r="A1" s="2"/>
      <c r="B1" s="2"/>
      <c r="C1" s="2"/>
      <c r="D1" s="2"/>
      <c r="E1" s="2"/>
      <c r="F1" s="2"/>
      <c r="G1" s="3"/>
      <c r="H1" s="3"/>
      <c r="I1" s="3"/>
    </row>
    <row r="2" customFormat="1" ht="29" customHeight="1" spans="1:9">
      <c r="A2" s="4" t="s">
        <v>206</v>
      </c>
      <c r="B2" s="4"/>
      <c r="C2" s="4"/>
      <c r="D2" s="5"/>
      <c r="E2" s="5"/>
      <c r="F2" s="5"/>
      <c r="G2" s="5"/>
      <c r="H2" s="5"/>
      <c r="I2" s="5"/>
    </row>
    <row r="3" customFormat="1" ht="29" customHeight="1" spans="1:10">
      <c r="A3" s="6" t="s">
        <v>128</v>
      </c>
      <c r="B3" s="6" t="s">
        <v>129</v>
      </c>
      <c r="C3" s="7" t="s">
        <v>207</v>
      </c>
      <c r="D3" s="7" t="s">
        <v>208</v>
      </c>
      <c r="E3" s="7" t="s">
        <v>209</v>
      </c>
      <c r="F3" s="7" t="s">
        <v>210</v>
      </c>
      <c r="G3" s="8"/>
      <c r="H3" s="8"/>
      <c r="I3" s="8"/>
      <c r="J3" s="8"/>
    </row>
    <row r="4" customFormat="1" ht="21" customHeight="1" spans="1:10">
      <c r="A4" s="9" t="s">
        <v>211</v>
      </c>
      <c r="B4" s="10" t="s">
        <v>88</v>
      </c>
      <c r="C4" s="11">
        <v>1076.62</v>
      </c>
      <c r="D4" s="11">
        <v>1089.29</v>
      </c>
      <c r="E4" s="11">
        <v>1108.1</v>
      </c>
      <c r="F4" s="12">
        <v>1121.2</v>
      </c>
      <c r="G4" s="13"/>
      <c r="H4" s="13"/>
      <c r="I4" s="13"/>
      <c r="J4" s="26"/>
    </row>
    <row r="5" s="1" customFormat="1" ht="21" customHeight="1" spans="1:10">
      <c r="A5" s="9" t="s">
        <v>212</v>
      </c>
      <c r="B5" s="10" t="s">
        <v>88</v>
      </c>
      <c r="C5" s="14">
        <v>550.37</v>
      </c>
      <c r="D5" s="14">
        <v>564.08</v>
      </c>
      <c r="E5" s="15">
        <v>610.72</v>
      </c>
      <c r="F5" s="16" t="s">
        <v>213</v>
      </c>
      <c r="G5" s="17"/>
      <c r="H5" s="18"/>
      <c r="I5" s="18"/>
      <c r="J5" s="18"/>
    </row>
    <row r="6" customFormat="1" ht="21" customHeight="1" spans="1:10">
      <c r="A6" s="9" t="s">
        <v>214</v>
      </c>
      <c r="B6" s="19"/>
      <c r="C6" s="20"/>
      <c r="D6" s="20"/>
      <c r="E6" s="20"/>
      <c r="F6" s="21"/>
      <c r="G6" s="17"/>
      <c r="H6" s="17"/>
      <c r="I6" s="17"/>
      <c r="J6" s="17"/>
    </row>
    <row r="7" customFormat="1" ht="21" customHeight="1" spans="1:10">
      <c r="A7" s="12" t="s">
        <v>34</v>
      </c>
      <c r="B7" s="10" t="s">
        <v>215</v>
      </c>
      <c r="C7" s="22" t="s">
        <v>216</v>
      </c>
      <c r="D7" s="22" t="s">
        <v>217</v>
      </c>
      <c r="E7" s="22" t="s">
        <v>217</v>
      </c>
      <c r="F7" s="22" t="s">
        <v>217</v>
      </c>
      <c r="G7" s="17"/>
      <c r="H7" s="17"/>
      <c r="I7" s="17"/>
      <c r="J7" s="17"/>
    </row>
    <row r="8" customFormat="1" ht="21" customHeight="1" spans="1:10">
      <c r="A8" s="12" t="s">
        <v>35</v>
      </c>
      <c r="B8" s="10" t="s">
        <v>215</v>
      </c>
      <c r="C8" s="22" t="s">
        <v>218</v>
      </c>
      <c r="D8" s="22" t="s">
        <v>219</v>
      </c>
      <c r="E8" s="22" t="s">
        <v>219</v>
      </c>
      <c r="F8" s="22" t="s">
        <v>219</v>
      </c>
      <c r="G8" s="17"/>
      <c r="H8" s="17"/>
      <c r="I8" s="17"/>
      <c r="J8" s="17"/>
    </row>
    <row r="9" customFormat="1" ht="21" customHeight="1" spans="1:10">
      <c r="A9" s="9" t="s">
        <v>220</v>
      </c>
      <c r="B9" s="10" t="s">
        <v>215</v>
      </c>
      <c r="C9" s="11">
        <v>71963</v>
      </c>
      <c r="D9" s="11">
        <v>79684</v>
      </c>
      <c r="E9" s="23">
        <v>88327</v>
      </c>
      <c r="F9" s="23">
        <v>98043</v>
      </c>
      <c r="G9" s="17"/>
      <c r="H9" s="17"/>
      <c r="I9" s="17"/>
      <c r="J9" s="17"/>
    </row>
    <row r="10" ht="21" customHeight="1" spans="1:7">
      <c r="A10" s="9" t="s">
        <v>221</v>
      </c>
      <c r="B10" s="10" t="s">
        <v>215</v>
      </c>
      <c r="C10" s="11">
        <v>61866</v>
      </c>
      <c r="D10" s="11">
        <v>67992</v>
      </c>
      <c r="E10" s="23">
        <v>73671</v>
      </c>
      <c r="F10" s="23">
        <v>80763</v>
      </c>
      <c r="G10" s="17"/>
    </row>
    <row r="11" ht="21" customHeight="1" spans="1:6">
      <c r="A11" s="9" t="s">
        <v>222</v>
      </c>
      <c r="B11" s="10" t="s">
        <v>93</v>
      </c>
      <c r="C11" s="11">
        <v>3277</v>
      </c>
      <c r="D11" s="11">
        <v>3320</v>
      </c>
      <c r="E11" s="23">
        <v>3429</v>
      </c>
      <c r="F11" s="23">
        <v>3440</v>
      </c>
    </row>
    <row r="12" ht="21" customHeight="1" spans="1:6">
      <c r="A12" s="9" t="s">
        <v>223</v>
      </c>
      <c r="B12" s="10" t="s">
        <v>93</v>
      </c>
      <c r="C12" s="11">
        <v>503</v>
      </c>
      <c r="D12" s="11">
        <v>720</v>
      </c>
      <c r="E12" s="23">
        <v>882</v>
      </c>
      <c r="F12" s="23">
        <v>1098</v>
      </c>
    </row>
    <row r="13" customFormat="1" ht="21" customHeight="1" spans="1:6">
      <c r="A13" s="9" t="s">
        <v>224</v>
      </c>
      <c r="B13" s="10" t="s">
        <v>93</v>
      </c>
      <c r="C13" s="11">
        <v>16</v>
      </c>
      <c r="D13" s="11">
        <v>14</v>
      </c>
      <c r="E13" s="23">
        <v>16</v>
      </c>
      <c r="F13" s="23" t="s">
        <v>213</v>
      </c>
    </row>
    <row r="14" customFormat="1" ht="21" customHeight="1" spans="1:6">
      <c r="A14" s="9" t="s">
        <v>225</v>
      </c>
      <c r="B14" s="10" t="s">
        <v>79</v>
      </c>
      <c r="C14" s="11">
        <v>9180</v>
      </c>
      <c r="D14" s="11">
        <v>11103</v>
      </c>
      <c r="E14" s="23">
        <v>10403</v>
      </c>
      <c r="F14" s="23" t="s">
        <v>213</v>
      </c>
    </row>
    <row r="15" ht="21" customHeight="1" spans="1:6">
      <c r="A15" s="9" t="s">
        <v>226</v>
      </c>
      <c r="B15" s="10" t="s">
        <v>227</v>
      </c>
      <c r="C15" s="11">
        <v>14.85</v>
      </c>
      <c r="D15" s="11">
        <v>45.59</v>
      </c>
      <c r="E15" s="24">
        <v>81.48</v>
      </c>
      <c r="F15" s="23" t="s">
        <v>213</v>
      </c>
    </row>
    <row r="16" ht="21" customHeight="1" spans="1:6">
      <c r="A16" s="12" t="s">
        <v>228</v>
      </c>
      <c r="B16" s="10" t="s">
        <v>227</v>
      </c>
      <c r="C16" s="11">
        <v>12.7</v>
      </c>
      <c r="D16" s="11">
        <v>38.32</v>
      </c>
      <c r="E16" s="24">
        <v>66.2</v>
      </c>
      <c r="F16" s="23" t="s">
        <v>213</v>
      </c>
    </row>
    <row r="17" ht="21" customHeight="1" spans="1:6">
      <c r="A17" s="12" t="s">
        <v>229</v>
      </c>
      <c r="B17" s="10" t="s">
        <v>227</v>
      </c>
      <c r="C17" s="11">
        <v>2.15</v>
      </c>
      <c r="D17" s="11">
        <v>7.27</v>
      </c>
      <c r="E17" s="24">
        <v>15.28</v>
      </c>
      <c r="F17" s="23" t="s">
        <v>213</v>
      </c>
    </row>
    <row r="18" ht="21" customHeight="1" spans="1:6">
      <c r="A18" s="9" t="s">
        <v>230</v>
      </c>
      <c r="B18" s="10" t="s">
        <v>227</v>
      </c>
      <c r="C18" s="11">
        <v>0.03</v>
      </c>
      <c r="D18" s="11">
        <v>1.04</v>
      </c>
      <c r="E18" s="25">
        <v>0.62</v>
      </c>
      <c r="F18" s="23" t="s">
        <v>213</v>
      </c>
    </row>
    <row r="19" ht="21" customHeight="1" spans="1:6">
      <c r="A19" s="12" t="s">
        <v>228</v>
      </c>
      <c r="B19" s="10" t="s">
        <v>227</v>
      </c>
      <c r="C19" s="11">
        <v>0</v>
      </c>
      <c r="D19" s="11">
        <v>0.99</v>
      </c>
      <c r="E19" s="25">
        <v>0.56</v>
      </c>
      <c r="F19" s="23" t="s">
        <v>213</v>
      </c>
    </row>
    <row r="20" ht="21" customHeight="1" spans="1:6">
      <c r="A20" s="12" t="s">
        <v>229</v>
      </c>
      <c r="B20" s="10" t="s">
        <v>227</v>
      </c>
      <c r="C20" s="11">
        <v>0.03</v>
      </c>
      <c r="D20" s="11">
        <v>0.05</v>
      </c>
      <c r="E20" s="25">
        <v>0.06</v>
      </c>
      <c r="F20" s="23" t="s">
        <v>213</v>
      </c>
    </row>
  </sheetData>
  <mergeCells count="3">
    <mergeCell ref="A1:F1"/>
    <mergeCell ref="A2:C2"/>
    <mergeCell ref="B6:F6"/>
  </mergeCells>
  <pageMargins left="0.554861111111111" right="0.554861111111111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城镇新增就业人数</vt:lpstr>
      <vt:lpstr>社保参保登记情况表</vt:lpstr>
      <vt:lpstr>社保领取待遇情况表</vt:lpstr>
      <vt:lpstr>社保基金</vt:lpstr>
      <vt:lpstr>省市级绩效目标一</vt:lpstr>
      <vt:lpstr>省市绩效目标二</vt:lpstr>
      <vt:lpstr>省市绩效目标三</vt:lpstr>
      <vt:lpstr>三、1、日常工作指标</vt:lpstr>
      <vt:lpstr>四、常用数据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2006-09-16T00:00:00Z</dcterms:created>
  <dcterms:modified xsi:type="dcterms:W3CDTF">2021-12-22T06:43:37Z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ICV">
    <vt:lpwstr>3BB7D2626BBD479CA00EF6E3774F6B0A</vt:lpwstr>
  </property>
</Properties>
</file>